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'Лист1'!$A$1:$K$65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<sst xmlns="http://schemas.openxmlformats.org/spreadsheetml/2006/main" count="517" uniqueCount="121">
  <si>
    <t>Приложение 5</t>
  </si>
  <si>
    <t>к  решения Мигнинского Совета депутатов</t>
  </si>
  <si>
    <t>от  30  декабря 2015   № 05-01</t>
  </si>
  <si>
    <t>ДОХОДЫ МИГНИНСКОГО БЮДЖЕТА на 2016 год</t>
  </si>
  <si>
    <t>(тыс. рублей)</t>
  </si>
  <si>
    <t>№ строки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</si>
  <si>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</si>
  <si>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</si>
  <si>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</si>
  <si>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</si>
  <si>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</si>
  <si>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</si>
  <si>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</si>
  <si>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</si>
  <si>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</si>
  <si>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</si>
  <si>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</si>
  <si>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</si>
  <si>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</si>
  <si>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</si>
  <si>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</si>
  <si>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</si>
  <si>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</si>
  <si>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</si>
  <si>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</si>
  <si>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</si>
  <si>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</si>
  <si>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</si>
  <si>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</si>
  <si>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</si>
  <si>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</si>
  <si>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</si>
  <si>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</si>
  <si>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</si>
  <si>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</si>
  <si>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</si>
  <si>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</si>
  <si>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</si>
  <si>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</si>
  <si>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</si>
  <si>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</si>
  <si>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</si>
  <si>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</si>
  <si>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</si>
  <si>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Налогового кодекса Российской Федерации</t>
  </si>
  <si>
    <t>100</t>
  </si>
  <si>
    <t>03</t>
  </si>
  <si>
    <t>НАЛОГИ НА ТОВАРЫ (РАБОТЫ, УСЛУГИ), РЕАЛИЗУЕМЫЕ НА ТЕРРИТОРИИ РОССИЙСКОЙ ФЕДЕРАЦИИ</t>
  </si>
  <si>
    <t>Акцизы по продаже товаров (продукции), произведенных на территории Российской Федерации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</si>
  <si>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</si>
  <si>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</si>
  <si>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</si>
  <si>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</si>
  <si>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</si>
  <si>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</si>
  <si>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</si>
  <si>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</si>
  <si>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</si>
  <si>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15</t>
  </si>
  <si>
    <t>05</t>
  </si>
  <si>
    <t>НАЛОГИ НА СОВОКУПНЫЙ ДОХОД</t>
  </si>
  <si>
    <t>16</t>
  </si>
  <si>
    <t>Единый сельскохозяйственный налог</t>
  </si>
  <si>
    <t>17</t>
  </si>
  <si>
    <t>97,2</t>
  </si>
  <si>
    <t>06</t>
  </si>
  <si>
    <t>Налоги на имущество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</si>
  <si>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</si>
  <si>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</si>
  <si>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</si>
  <si>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</si>
  <si>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</si>
  <si>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</si>
  <si>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</si>
  <si>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</si>
  <si>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</si>
  <si>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016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</si>
  <si>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</si>
  <si>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</si>
  <si>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</si>
  <si>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</si>
  <si>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</si>
  <si>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</si>
  <si>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</si>
  <si>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</si>
  <si>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</si>
  <si>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</si>
  <si>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</si>
  <si>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</si>
  <si>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</si>
  <si>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</si>
  <si>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</si>
  <si>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</si>
  <si>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</si>
  <si>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</si>
  <si>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</si>
  <si>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</si>
  <si>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</si>
  <si>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999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</si>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</sst>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@"/>
    <numFmt numFmtId="168" formatCode="_-* #,##0.00_р_._-;\-* #,##0.00_р_._-;_-* \-??_р_._-;_-@_-"/>
    <numFmt numFmtId="169" formatCode="#,##0.0"/>
    <numFmt numFmtId="170" formatCode="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3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justify" vertical="center" wrapText="1" shrinkToFit="1"/>
    </xf>
    <xf numFmtId="164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right" vertical="top" wrapText="1" shrinkToFit="1"/>
    </xf>
    <xf numFmtId="164" fontId="2" fillId="0" borderId="0" xfId="0" applyFont="1" applyFill="1" applyBorder="1" applyAlignment="1">
      <alignment horizontal="right" vertical="top" wrapText="1" shrinkToFit="1"/>
    </xf>
    <xf numFmtId="164" fontId="4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top" wrapText="1"/>
    </xf>
    <xf numFmtId="164" fontId="6" fillId="0" borderId="2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5" fontId="6" fillId="0" borderId="3" xfId="15" applyNumberFormat="1" applyFont="1" applyFill="1" applyBorder="1" applyAlignment="1" applyProtection="1">
      <alignment horizontal="center" vertical="center" textRotation="90" wrapText="1"/>
      <protection/>
    </xf>
    <xf numFmtId="167" fontId="6" fillId="0" borderId="1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center" wrapText="1" shrinkToFit="1"/>
    </xf>
    <xf numFmtId="167" fontId="6" fillId="0" borderId="5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/>
    </xf>
    <xf numFmtId="165" fontId="5" fillId="0" borderId="3" xfId="15" applyNumberFormat="1" applyFont="1" applyFill="1" applyBorder="1" applyAlignment="1" applyProtection="1">
      <alignment horizontal="center" vertical="top" wrapText="1"/>
      <protection/>
    </xf>
    <xf numFmtId="167" fontId="3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justify" vertical="center" wrapText="1" shrinkToFit="1"/>
    </xf>
    <xf numFmtId="169" fontId="8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70" fontId="5" fillId="0" borderId="3" xfId="15" applyNumberFormat="1" applyFont="1" applyFill="1" applyBorder="1" applyAlignment="1" applyProtection="1">
      <alignment horizontal="center" vertical="top" wrapText="1"/>
      <protection/>
    </xf>
    <xf numFmtId="169" fontId="3" fillId="0" borderId="5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7" fontId="2" fillId="0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justify" vertical="center" wrapText="1" shrinkToFit="1"/>
    </xf>
    <xf numFmtId="169" fontId="3" fillId="2" borderId="5" xfId="0" applyNumberFormat="1" applyFont="1" applyFill="1" applyBorder="1" applyAlignment="1">
      <alignment/>
    </xf>
    <xf numFmtId="164" fontId="2" fillId="0" borderId="4" xfId="0" applyFont="1" applyFill="1" applyBorder="1" applyAlignment="1">
      <alignment horizontal="justify" vertical="center" wrapText="1"/>
    </xf>
    <xf numFmtId="164" fontId="2" fillId="2" borderId="4" xfId="0" applyFont="1" applyFill="1" applyBorder="1" applyAlignment="1">
      <alignment horizontal="justify" vertical="center" wrapText="1"/>
    </xf>
    <xf numFmtId="164" fontId="3" fillId="0" borderId="4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top" wrapText="1"/>
    </xf>
    <xf numFmtId="167" fontId="3" fillId="0" borderId="4" xfId="0" applyNumberFormat="1" applyFont="1" applyFill="1" applyBorder="1" applyAlignment="1">
      <alignment horizontal="justify" vertical="top" wrapText="1" shrinkToFit="1"/>
    </xf>
    <xf numFmtId="166" fontId="3" fillId="0" borderId="5" xfId="0" applyNumberFormat="1" applyFont="1" applyFill="1" applyBorder="1" applyAlignment="1">
      <alignment/>
    </xf>
    <xf numFmtId="169" fontId="3" fillId="0" borderId="4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justify" vertical="top" wrapText="1" shrinkToFit="1"/>
    </xf>
    <xf numFmtId="164" fontId="3" fillId="0" borderId="4" xfId="0" applyNumberFormat="1" applyFont="1" applyFill="1" applyBorder="1" applyAlignment="1">
      <alignment horizontal="justify" vertical="top" wrapText="1" shrinkToFit="1"/>
    </xf>
    <xf numFmtId="167" fontId="2" fillId="2" borderId="1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justify" vertical="top" wrapText="1" shrinkToFit="1"/>
    </xf>
    <xf numFmtId="166" fontId="2" fillId="0" borderId="5" xfId="0" applyNumberFormat="1" applyFont="1" applyFill="1" applyBorder="1" applyAlignment="1">
      <alignment/>
    </xf>
    <xf numFmtId="169" fontId="3" fillId="2" borderId="4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justify" vertical="top" wrapText="1" shrinkToFit="1"/>
    </xf>
    <xf numFmtId="166" fontId="3" fillId="3" borderId="0" xfId="0" applyNumberFormat="1" applyFont="1" applyFill="1" applyBorder="1" applyAlignment="1">
      <alignment/>
    </xf>
    <xf numFmtId="164" fontId="10" fillId="0" borderId="4" xfId="0" applyFont="1" applyFill="1" applyBorder="1" applyAlignment="1">
      <alignment horizontal="justify" vertical="center" wrapText="1"/>
    </xf>
    <xf numFmtId="169" fontId="3" fillId="0" borderId="6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 horizontal="center"/>
    </xf>
    <xf numFmtId="167" fontId="3" fillId="0" borderId="1" xfId="20" applyNumberFormat="1" applyFont="1" applyFill="1" applyBorder="1" applyAlignment="1">
      <alignment horizontal="center"/>
      <protection/>
    </xf>
    <xf numFmtId="169" fontId="3" fillId="0" borderId="5" xfId="20" applyNumberFormat="1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/>
      <protection/>
    </xf>
    <xf numFmtId="164" fontId="2" fillId="0" borderId="4" xfId="0" applyNumberFormat="1" applyFont="1" applyFill="1" applyBorder="1" applyAlignment="1">
      <alignment horizontal="justify" vertical="center" wrapText="1" shrinkToFit="1"/>
    </xf>
    <xf numFmtId="167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justify" vertical="center" wrapText="1" shrinkToFit="1"/>
    </xf>
    <xf numFmtId="169" fontId="3" fillId="0" borderId="9" xfId="0" applyNumberFormat="1" applyFont="1" applyFill="1" applyBorder="1" applyAlignment="1">
      <alignment/>
    </xf>
    <xf numFmtId="167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justify" vertical="center" wrapText="1" shrinkToFit="1"/>
    </xf>
    <xf numFmtId="164" fontId="2" fillId="0" borderId="0" xfId="0" applyFont="1" applyFill="1" applyAlignment="1">
      <alignment horizontal="justify" vertical="center"/>
    </xf>
    <xf numFmtId="165" fontId="2" fillId="0" borderId="10" xfId="0" applyNumberFormat="1" applyFont="1" applyFill="1" applyBorder="1" applyAlignment="1">
      <alignment horizontal="center" vertical="top" wrapText="1"/>
    </xf>
    <xf numFmtId="167" fontId="8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justify" vertical="center" wrapText="1" shrinkToFit="1"/>
    </xf>
    <xf numFmtId="169" fontId="8" fillId="0" borderId="1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од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view="pageBreakPreview" zoomScaleSheetLayoutView="100" workbookViewId="0" topLeftCell="A1">
      <selection activeCell="J4" sqref="J4"/>
    </sheetView>
  </sheetViews>
  <sheetFormatPr defaultColWidth="9.00390625" defaultRowHeight="12.75"/>
  <cols>
    <col min="1" max="1" width="3.25390625" style="1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6.375" style="2" customWidth="1"/>
    <col min="10" max="10" width="95.625" style="3" customWidth="1"/>
    <col min="11" max="11" width="11.00390625" style="4" customWidth="1"/>
    <col min="12" max="12" width="10.125" style="5" customWidth="1"/>
    <col min="13" max="13" width="10.375" style="5" customWidth="1"/>
    <col min="14" max="16384" width="9.125" style="4" customWidth="1"/>
  </cols>
  <sheetData>
    <row r="1" spans="10:11" ht="12.75" customHeight="1">
      <c r="J1" s="6" t="s">
        <v>0</v>
      </c>
      <c r="K1" s="6"/>
    </row>
    <row r="2" spans="10:11" ht="12.75" customHeight="1">
      <c r="J2" s="7" t="s">
        <v>1</v>
      </c>
      <c r="K2" s="7"/>
    </row>
    <row r="3" spans="10:11" ht="12.75" customHeight="1">
      <c r="J3" s="7" t="s">
        <v>2</v>
      </c>
      <c r="K3" s="7"/>
    </row>
    <row r="4" ht="12.75">
      <c r="K4" s="7"/>
    </row>
    <row r="5" ht="12.75">
      <c r="K5" s="7"/>
    </row>
    <row r="6" spans="1:11" ht="18.7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s="13" customFormat="1" ht="12">
      <c r="A7" s="9"/>
      <c r="B7" s="10"/>
      <c r="C7" s="10"/>
      <c r="D7" s="10"/>
      <c r="E7" s="10"/>
      <c r="F7" s="10"/>
      <c r="G7" s="10"/>
      <c r="H7" s="10"/>
      <c r="I7" s="10"/>
      <c r="J7" s="11" t="s">
        <v>4</v>
      </c>
      <c r="K7" s="11"/>
      <c r="L7" s="12"/>
      <c r="M7" s="12"/>
    </row>
    <row r="8" spans="1:13" s="19" customFormat="1" ht="10.5" customHeight="1">
      <c r="A8" s="14" t="s">
        <v>5</v>
      </c>
      <c r="B8" s="15" t="s">
        <v>6</v>
      </c>
      <c r="C8" s="15"/>
      <c r="D8" s="15"/>
      <c r="E8" s="15"/>
      <c r="F8" s="15"/>
      <c r="G8" s="15"/>
      <c r="H8" s="15"/>
      <c r="I8" s="15"/>
      <c r="J8" s="16" t="s">
        <v>7</v>
      </c>
      <c r="K8" s="17" t="s">
        <v>8</v>
      </c>
      <c r="L8" s="18"/>
      <c r="M8" s="18"/>
    </row>
    <row r="9" spans="1:13" s="19" customFormat="1" ht="175.5">
      <c r="A9" s="14"/>
      <c r="B9" s="14" t="s">
        <v>9</v>
      </c>
      <c r="C9" s="14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6"/>
      <c r="K9" s="17"/>
      <c r="L9" s="18"/>
      <c r="M9" s="18"/>
    </row>
    <row r="10" spans="1:13" s="19" customFormat="1" ht="10.5">
      <c r="A10" s="20"/>
      <c r="B10" s="21" t="s">
        <v>17</v>
      </c>
      <c r="C10" s="21" t="s">
        <v>18</v>
      </c>
      <c r="D10" s="21" t="s">
        <v>19</v>
      </c>
      <c r="E10" s="21" t="s">
        <v>20</v>
      </c>
      <c r="F10" s="21" t="s">
        <v>21</v>
      </c>
      <c r="G10" s="21" t="s">
        <v>22</v>
      </c>
      <c r="H10" s="21" t="s">
        <v>23</v>
      </c>
      <c r="I10" s="21" t="s">
        <v>24</v>
      </c>
      <c r="J10" s="22" t="s">
        <v>25</v>
      </c>
      <c r="K10" s="23" t="s">
        <v>26</v>
      </c>
      <c r="L10" s="18"/>
      <c r="M10" s="24"/>
    </row>
    <row r="11" spans="1:13" s="31" customFormat="1" ht="14.25">
      <c r="A11" s="25" t="s">
        <v>17</v>
      </c>
      <c r="B11" s="26" t="s">
        <v>27</v>
      </c>
      <c r="C11" s="26" t="s">
        <v>17</v>
      </c>
      <c r="D11" s="26" t="s">
        <v>28</v>
      </c>
      <c r="E11" s="26" t="s">
        <v>28</v>
      </c>
      <c r="F11" s="26" t="s">
        <v>27</v>
      </c>
      <c r="G11" s="26" t="s">
        <v>28</v>
      </c>
      <c r="H11" s="26" t="s">
        <v>29</v>
      </c>
      <c r="I11" s="26" t="s">
        <v>27</v>
      </c>
      <c r="J11" s="27" t="s">
        <v>30</v>
      </c>
      <c r="K11" s="28">
        <f>K12+K18+K25+K28+K36</f>
        <v>883.4</v>
      </c>
      <c r="L11" s="29"/>
      <c r="M11" s="30"/>
    </row>
    <row r="12" spans="1:13" s="35" customFormat="1" ht="12.75">
      <c r="A12" s="32">
        <f aca="true" t="shared" si="0" ref="A12:A24">A11+1</f>
        <v>2</v>
      </c>
      <c r="B12" s="26" t="s">
        <v>31</v>
      </c>
      <c r="C12" s="26" t="s">
        <v>17</v>
      </c>
      <c r="D12" s="26" t="s">
        <v>32</v>
      </c>
      <c r="E12" s="26" t="s">
        <v>28</v>
      </c>
      <c r="F12" s="26" t="s">
        <v>27</v>
      </c>
      <c r="G12" s="26" t="s">
        <v>28</v>
      </c>
      <c r="H12" s="26" t="s">
        <v>29</v>
      </c>
      <c r="I12" s="26" t="s">
        <v>27</v>
      </c>
      <c r="J12" s="27" t="s">
        <v>33</v>
      </c>
      <c r="K12" s="33">
        <f>K13</f>
        <v>317.90000000000003</v>
      </c>
      <c r="L12" s="5"/>
      <c r="M12" s="34"/>
    </row>
    <row r="13" spans="1:13" s="35" customFormat="1" ht="12.75">
      <c r="A13" s="32">
        <f t="shared" si="0"/>
        <v>3</v>
      </c>
      <c r="B13" s="26" t="s">
        <v>31</v>
      </c>
      <c r="C13" s="26" t="s">
        <v>17</v>
      </c>
      <c r="D13" s="26" t="s">
        <v>32</v>
      </c>
      <c r="E13" s="26" t="s">
        <v>34</v>
      </c>
      <c r="F13" s="26" t="s">
        <v>27</v>
      </c>
      <c r="G13" s="26" t="s">
        <v>32</v>
      </c>
      <c r="H13" s="26" t="s">
        <v>29</v>
      </c>
      <c r="I13" s="26" t="s">
        <v>35</v>
      </c>
      <c r="J13" s="27" t="s">
        <v>36</v>
      </c>
      <c r="K13" s="33">
        <f>K14+K15+K16</f>
        <v>317.90000000000003</v>
      </c>
      <c r="L13" s="5"/>
      <c r="M13" s="30"/>
    </row>
    <row r="14" spans="1:13" ht="41.25">
      <c r="A14" s="32">
        <f t="shared" si="0"/>
        <v>4</v>
      </c>
      <c r="B14" s="36" t="s">
        <v>31</v>
      </c>
      <c r="C14" s="36" t="s">
        <v>17</v>
      </c>
      <c r="D14" s="36" t="s">
        <v>32</v>
      </c>
      <c r="E14" s="36" t="s">
        <v>34</v>
      </c>
      <c r="F14" s="36" t="s">
        <v>37</v>
      </c>
      <c r="G14" s="36" t="s">
        <v>32</v>
      </c>
      <c r="H14" s="36" t="s">
        <v>29</v>
      </c>
      <c r="I14" s="36" t="s">
        <v>35</v>
      </c>
      <c r="J14" s="37" t="s">
        <v>38</v>
      </c>
      <c r="K14" s="38">
        <v>314.6</v>
      </c>
      <c r="L14" s="5">
        <v>0</v>
      </c>
      <c r="M14" s="30">
        <f aca="true" t="shared" si="1" ref="M14:M17">K14-L14</f>
        <v>314.6</v>
      </c>
    </row>
    <row r="15" spans="1:13" ht="51">
      <c r="A15" s="32">
        <f t="shared" si="0"/>
        <v>5</v>
      </c>
      <c r="B15" s="36" t="s">
        <v>31</v>
      </c>
      <c r="C15" s="36" t="s">
        <v>17</v>
      </c>
      <c r="D15" s="36" t="s">
        <v>32</v>
      </c>
      <c r="E15" s="36" t="s">
        <v>34</v>
      </c>
      <c r="F15" s="36" t="s">
        <v>39</v>
      </c>
      <c r="G15" s="36" t="s">
        <v>32</v>
      </c>
      <c r="H15" s="36" t="s">
        <v>29</v>
      </c>
      <c r="I15" s="36" t="s">
        <v>35</v>
      </c>
      <c r="J15" s="39" t="s">
        <v>40</v>
      </c>
      <c r="K15" s="33">
        <v>0.2</v>
      </c>
      <c r="L15" s="5">
        <v>0</v>
      </c>
      <c r="M15" s="30">
        <f t="shared" si="1"/>
        <v>0.2</v>
      </c>
    </row>
    <row r="16" spans="1:13" s="35" customFormat="1" ht="25.5">
      <c r="A16" s="32">
        <f t="shared" si="0"/>
        <v>6</v>
      </c>
      <c r="B16" s="36" t="s">
        <v>31</v>
      </c>
      <c r="C16" s="36" t="s">
        <v>17</v>
      </c>
      <c r="D16" s="36" t="s">
        <v>32</v>
      </c>
      <c r="E16" s="36" t="s">
        <v>34</v>
      </c>
      <c r="F16" s="36" t="s">
        <v>41</v>
      </c>
      <c r="G16" s="36" t="s">
        <v>32</v>
      </c>
      <c r="H16" s="36" t="s">
        <v>29</v>
      </c>
      <c r="I16" s="36" t="s">
        <v>35</v>
      </c>
      <c r="J16" s="40" t="s">
        <v>42</v>
      </c>
      <c r="K16" s="38">
        <v>3.1</v>
      </c>
      <c r="L16" s="5">
        <v>0</v>
      </c>
      <c r="M16" s="30">
        <f t="shared" si="1"/>
        <v>3.1</v>
      </c>
    </row>
    <row r="17" spans="1:13" ht="38.25">
      <c r="A17" s="32">
        <f t="shared" si="0"/>
        <v>7</v>
      </c>
      <c r="B17" s="36" t="s">
        <v>31</v>
      </c>
      <c r="C17" s="36" t="s">
        <v>17</v>
      </c>
      <c r="D17" s="36" t="s">
        <v>32</v>
      </c>
      <c r="E17" s="36" t="s">
        <v>34</v>
      </c>
      <c r="F17" s="36" t="s">
        <v>43</v>
      </c>
      <c r="G17" s="36" t="s">
        <v>32</v>
      </c>
      <c r="H17" s="36" t="s">
        <v>29</v>
      </c>
      <c r="I17" s="36" t="s">
        <v>35</v>
      </c>
      <c r="J17" s="39" t="s">
        <v>44</v>
      </c>
      <c r="K17" s="33"/>
      <c r="L17" s="5">
        <v>0</v>
      </c>
      <c r="M17" s="30">
        <f t="shared" si="1"/>
        <v>0</v>
      </c>
    </row>
    <row r="18" spans="1:13" ht="14.25" customHeight="1">
      <c r="A18" s="32">
        <f t="shared" si="0"/>
        <v>8</v>
      </c>
      <c r="B18" s="26" t="s">
        <v>45</v>
      </c>
      <c r="C18" s="26" t="s">
        <v>17</v>
      </c>
      <c r="D18" s="26" t="s">
        <v>46</v>
      </c>
      <c r="E18" s="26" t="s">
        <v>28</v>
      </c>
      <c r="F18" s="26" t="s">
        <v>27</v>
      </c>
      <c r="G18" s="26" t="s">
        <v>28</v>
      </c>
      <c r="H18" s="26" t="s">
        <v>29</v>
      </c>
      <c r="I18" s="26" t="s">
        <v>27</v>
      </c>
      <c r="J18" s="41" t="s">
        <v>47</v>
      </c>
      <c r="K18" s="33">
        <f aca="true" t="shared" si="2" ref="K18:K19">K19</f>
        <v>128</v>
      </c>
      <c r="M18" s="30"/>
    </row>
    <row r="19" spans="1:13" ht="12.75">
      <c r="A19" s="32">
        <f t="shared" si="0"/>
        <v>9</v>
      </c>
      <c r="B19" s="26" t="s">
        <v>45</v>
      </c>
      <c r="C19" s="26" t="s">
        <v>17</v>
      </c>
      <c r="D19" s="26" t="s">
        <v>46</v>
      </c>
      <c r="E19" s="26" t="s">
        <v>34</v>
      </c>
      <c r="F19" s="26" t="s">
        <v>27</v>
      </c>
      <c r="G19" s="26" t="s">
        <v>32</v>
      </c>
      <c r="H19" s="26" t="s">
        <v>29</v>
      </c>
      <c r="I19" s="26" t="s">
        <v>35</v>
      </c>
      <c r="J19" s="41" t="s">
        <v>48</v>
      </c>
      <c r="K19" s="33">
        <f t="shared" si="2"/>
        <v>128</v>
      </c>
      <c r="M19" s="30"/>
    </row>
    <row r="20" spans="1:13" ht="38.25">
      <c r="A20" s="32">
        <f t="shared" si="0"/>
        <v>10</v>
      </c>
      <c r="B20" s="26" t="s">
        <v>45</v>
      </c>
      <c r="C20" s="26" t="s">
        <v>17</v>
      </c>
      <c r="D20" s="26" t="s">
        <v>46</v>
      </c>
      <c r="E20" s="26" t="s">
        <v>34</v>
      </c>
      <c r="F20" s="26" t="s">
        <v>37</v>
      </c>
      <c r="G20" s="26" t="s">
        <v>32</v>
      </c>
      <c r="H20" s="26" t="s">
        <v>29</v>
      </c>
      <c r="I20" s="26" t="s">
        <v>35</v>
      </c>
      <c r="J20" s="41" t="s">
        <v>49</v>
      </c>
      <c r="K20" s="33">
        <v>128</v>
      </c>
      <c r="M20" s="30"/>
    </row>
    <row r="21" spans="1:13" ht="25.5">
      <c r="A21" s="32">
        <f t="shared" si="0"/>
        <v>11</v>
      </c>
      <c r="B21" s="36" t="s">
        <v>45</v>
      </c>
      <c r="C21" s="36" t="s">
        <v>17</v>
      </c>
      <c r="D21" s="36" t="s">
        <v>46</v>
      </c>
      <c r="E21" s="36" t="s">
        <v>34</v>
      </c>
      <c r="F21" s="36" t="s">
        <v>50</v>
      </c>
      <c r="G21" s="36" t="s">
        <v>32</v>
      </c>
      <c r="H21" s="36" t="s">
        <v>29</v>
      </c>
      <c r="I21" s="36" t="s">
        <v>35</v>
      </c>
      <c r="J21" s="39" t="s">
        <v>51</v>
      </c>
      <c r="K21" s="33">
        <v>40.8</v>
      </c>
      <c r="L21" s="5">
        <v>0</v>
      </c>
      <c r="M21" s="30">
        <f aca="true" t="shared" si="3" ref="M21:M24">K21-L21</f>
        <v>40.8</v>
      </c>
    </row>
    <row r="22" spans="1:13" ht="25.5">
      <c r="A22" s="32">
        <f t="shared" si="0"/>
        <v>12</v>
      </c>
      <c r="B22" s="36" t="s">
        <v>45</v>
      </c>
      <c r="C22" s="36" t="s">
        <v>17</v>
      </c>
      <c r="D22" s="36" t="s">
        <v>46</v>
      </c>
      <c r="E22" s="36" t="s">
        <v>34</v>
      </c>
      <c r="F22" s="36" t="s">
        <v>52</v>
      </c>
      <c r="G22" s="36" t="s">
        <v>32</v>
      </c>
      <c r="H22" s="36" t="s">
        <v>29</v>
      </c>
      <c r="I22" s="36" t="s">
        <v>35</v>
      </c>
      <c r="J22" s="42" t="s">
        <v>53</v>
      </c>
      <c r="K22" s="33">
        <v>0.9</v>
      </c>
      <c r="L22" s="5">
        <v>0</v>
      </c>
      <c r="M22" s="30">
        <f t="shared" si="3"/>
        <v>0.9</v>
      </c>
    </row>
    <row r="23" spans="1:13" ht="25.5">
      <c r="A23" s="32">
        <f t="shared" si="0"/>
        <v>13</v>
      </c>
      <c r="B23" s="36" t="s">
        <v>45</v>
      </c>
      <c r="C23" s="36" t="s">
        <v>17</v>
      </c>
      <c r="D23" s="36" t="s">
        <v>46</v>
      </c>
      <c r="E23" s="36" t="s">
        <v>34</v>
      </c>
      <c r="F23" s="36" t="s">
        <v>54</v>
      </c>
      <c r="G23" s="36" t="s">
        <v>32</v>
      </c>
      <c r="H23" s="36" t="s">
        <v>29</v>
      </c>
      <c r="I23" s="36" t="s">
        <v>35</v>
      </c>
      <c r="J23" s="42" t="s">
        <v>55</v>
      </c>
      <c r="K23" s="33">
        <v>94.6</v>
      </c>
      <c r="L23" s="5">
        <v>0</v>
      </c>
      <c r="M23" s="30">
        <f t="shared" si="3"/>
        <v>94.6</v>
      </c>
    </row>
    <row r="24" spans="1:13" ht="25.5">
      <c r="A24" s="32">
        <f t="shared" si="0"/>
        <v>14</v>
      </c>
      <c r="B24" s="36" t="s">
        <v>45</v>
      </c>
      <c r="C24" s="36" t="s">
        <v>17</v>
      </c>
      <c r="D24" s="36" t="s">
        <v>46</v>
      </c>
      <c r="E24" s="36" t="s">
        <v>32</v>
      </c>
      <c r="F24" s="36" t="s">
        <v>56</v>
      </c>
      <c r="G24" s="36" t="s">
        <v>32</v>
      </c>
      <c r="H24" s="36" t="s">
        <v>29</v>
      </c>
      <c r="I24" s="36" t="s">
        <v>35</v>
      </c>
      <c r="J24" s="42" t="s">
        <v>57</v>
      </c>
      <c r="K24" s="33">
        <v>-8.3</v>
      </c>
      <c r="L24" s="5">
        <v>0</v>
      </c>
      <c r="M24" s="30">
        <f t="shared" si="3"/>
        <v>-8.3</v>
      </c>
    </row>
    <row r="25" spans="1:23" ht="12.75">
      <c r="A25" s="36" t="s">
        <v>58</v>
      </c>
      <c r="B25" s="26" t="s">
        <v>31</v>
      </c>
      <c r="C25" s="26" t="s">
        <v>17</v>
      </c>
      <c r="D25" s="26" t="s">
        <v>59</v>
      </c>
      <c r="E25" s="26" t="s">
        <v>28</v>
      </c>
      <c r="F25" s="26" t="s">
        <v>27</v>
      </c>
      <c r="G25" s="26" t="s">
        <v>28</v>
      </c>
      <c r="H25" s="26" t="s">
        <v>29</v>
      </c>
      <c r="I25" s="43" t="s">
        <v>27</v>
      </c>
      <c r="J25" s="44" t="s">
        <v>60</v>
      </c>
      <c r="K25" s="45">
        <f aca="true" t="shared" si="4" ref="K25:K26">K26</f>
        <v>0</v>
      </c>
      <c r="L25" s="46"/>
      <c r="M25" s="46"/>
      <c r="N25" s="46"/>
      <c r="O25" s="46"/>
      <c r="P25" s="46"/>
      <c r="Q25" s="46"/>
      <c r="R25" s="46"/>
      <c r="S25" s="47"/>
      <c r="T25" s="34"/>
      <c r="U25" s="34"/>
      <c r="V25" s="5"/>
      <c r="W25" s="30"/>
    </row>
    <row r="26" spans="1:23" ht="12.75">
      <c r="A26" s="36" t="s">
        <v>61</v>
      </c>
      <c r="B26" s="26" t="s">
        <v>31</v>
      </c>
      <c r="C26" s="26" t="s">
        <v>17</v>
      </c>
      <c r="D26" s="26" t="s">
        <v>59</v>
      </c>
      <c r="E26" s="26" t="s">
        <v>46</v>
      </c>
      <c r="F26" s="26" t="s">
        <v>27</v>
      </c>
      <c r="G26" s="26" t="s">
        <v>32</v>
      </c>
      <c r="H26" s="26" t="s">
        <v>29</v>
      </c>
      <c r="I26" s="48">
        <v>110</v>
      </c>
      <c r="J26" s="44" t="s">
        <v>62</v>
      </c>
      <c r="K26" s="45">
        <f t="shared" si="4"/>
        <v>0</v>
      </c>
      <c r="L26" s="46"/>
      <c r="M26" s="46"/>
      <c r="N26" s="46"/>
      <c r="O26" s="46"/>
      <c r="P26" s="46"/>
      <c r="Q26" s="46"/>
      <c r="R26" s="46"/>
      <c r="S26" s="47"/>
      <c r="T26" s="34"/>
      <c r="U26" s="34"/>
      <c r="V26" s="5"/>
      <c r="W26" s="30"/>
    </row>
    <row r="27" spans="1:23" ht="12.75">
      <c r="A27" s="49" t="s">
        <v>63</v>
      </c>
      <c r="B27" s="36" t="s">
        <v>31</v>
      </c>
      <c r="C27" s="36" t="s">
        <v>17</v>
      </c>
      <c r="D27" s="36" t="s">
        <v>59</v>
      </c>
      <c r="E27" s="36" t="s">
        <v>46</v>
      </c>
      <c r="F27" s="36" t="s">
        <v>37</v>
      </c>
      <c r="G27" s="36" t="s">
        <v>32</v>
      </c>
      <c r="H27" s="36" t="s">
        <v>29</v>
      </c>
      <c r="I27" s="50">
        <v>110</v>
      </c>
      <c r="J27" s="51" t="s">
        <v>62</v>
      </c>
      <c r="K27" s="52" t="s">
        <v>64</v>
      </c>
      <c r="L27" s="53"/>
      <c r="M27" s="53"/>
      <c r="N27" s="53"/>
      <c r="O27" s="53"/>
      <c r="P27" s="53"/>
      <c r="Q27" s="53"/>
      <c r="R27" s="53"/>
      <c r="S27" s="54"/>
      <c r="T27" s="55"/>
      <c r="U27" s="34"/>
      <c r="V27" s="5"/>
      <c r="W27" s="30"/>
    </row>
    <row r="28" spans="1:13" ht="15.75">
      <c r="A28" s="32">
        <v>18</v>
      </c>
      <c r="B28" s="26" t="s">
        <v>31</v>
      </c>
      <c r="C28" s="26" t="s">
        <v>17</v>
      </c>
      <c r="D28" s="26" t="s">
        <v>65</v>
      </c>
      <c r="E28" s="26" t="s">
        <v>28</v>
      </c>
      <c r="F28" s="26" t="s">
        <v>27</v>
      </c>
      <c r="G28" s="26" t="s">
        <v>28</v>
      </c>
      <c r="H28" s="26" t="s">
        <v>29</v>
      </c>
      <c r="I28" s="26" t="s">
        <v>27</v>
      </c>
      <c r="J28" s="56" t="s">
        <v>66</v>
      </c>
      <c r="K28" s="57">
        <f>SUM(K31+K29)</f>
        <v>337</v>
      </c>
      <c r="M28" s="30"/>
    </row>
    <row r="29" spans="1:13" ht="12.75">
      <c r="A29" s="32">
        <v>19</v>
      </c>
      <c r="B29" s="36" t="s">
        <v>31</v>
      </c>
      <c r="C29" s="36" t="s">
        <v>17</v>
      </c>
      <c r="D29" s="36" t="s">
        <v>65</v>
      </c>
      <c r="E29" s="36" t="s">
        <v>32</v>
      </c>
      <c r="F29" s="36" t="s">
        <v>27</v>
      </c>
      <c r="G29" s="36" t="s">
        <v>28</v>
      </c>
      <c r="H29" s="36" t="s">
        <v>29</v>
      </c>
      <c r="I29" s="36" t="s">
        <v>35</v>
      </c>
      <c r="J29" s="39" t="s">
        <v>67</v>
      </c>
      <c r="K29" s="33">
        <f>K30</f>
        <v>23</v>
      </c>
      <c r="M29" s="30"/>
    </row>
    <row r="30" spans="1:13" ht="25.5">
      <c r="A30" s="32">
        <f aca="true" t="shared" si="5" ref="A30:A64">A29+1</f>
        <v>20</v>
      </c>
      <c r="B30" s="36" t="s">
        <v>31</v>
      </c>
      <c r="C30" s="36" t="s">
        <v>17</v>
      </c>
      <c r="D30" s="36" t="s">
        <v>65</v>
      </c>
      <c r="E30" s="36" t="s">
        <v>32</v>
      </c>
      <c r="F30" s="36" t="s">
        <v>41</v>
      </c>
      <c r="G30" s="36" t="s">
        <v>26</v>
      </c>
      <c r="H30" s="36" t="s">
        <v>29</v>
      </c>
      <c r="I30" s="36" t="s">
        <v>35</v>
      </c>
      <c r="J30" s="39" t="s">
        <v>68</v>
      </c>
      <c r="K30" s="33">
        <v>23</v>
      </c>
      <c r="L30" s="5">
        <v>0</v>
      </c>
      <c r="M30" s="30">
        <f>K30-L30</f>
        <v>23</v>
      </c>
    </row>
    <row r="31" spans="1:13" ht="15.75">
      <c r="A31" s="32">
        <f t="shared" si="5"/>
        <v>21</v>
      </c>
      <c r="B31" s="26" t="s">
        <v>31</v>
      </c>
      <c r="C31" s="26" t="s">
        <v>17</v>
      </c>
      <c r="D31" s="26" t="s">
        <v>65</v>
      </c>
      <c r="E31" s="26" t="s">
        <v>65</v>
      </c>
      <c r="F31" s="26" t="s">
        <v>27</v>
      </c>
      <c r="G31" s="26" t="s">
        <v>28</v>
      </c>
      <c r="H31" s="26" t="s">
        <v>29</v>
      </c>
      <c r="I31" s="58" t="s">
        <v>35</v>
      </c>
      <c r="J31" s="56" t="s">
        <v>69</v>
      </c>
      <c r="K31" s="33">
        <f>K32+K34</f>
        <v>314</v>
      </c>
      <c r="M31" s="30"/>
    </row>
    <row r="32" spans="1:13" ht="25.5">
      <c r="A32" s="32">
        <f t="shared" si="5"/>
        <v>22</v>
      </c>
      <c r="B32" s="36" t="s">
        <v>31</v>
      </c>
      <c r="C32" s="36" t="s">
        <v>17</v>
      </c>
      <c r="D32" s="36" t="s">
        <v>65</v>
      </c>
      <c r="E32" s="36" t="s">
        <v>65</v>
      </c>
      <c r="F32" s="36" t="s">
        <v>37</v>
      </c>
      <c r="G32" s="36" t="s">
        <v>28</v>
      </c>
      <c r="H32" s="36" t="s">
        <v>29</v>
      </c>
      <c r="I32" s="36" t="s">
        <v>35</v>
      </c>
      <c r="J32" s="39" t="s">
        <v>70</v>
      </c>
      <c r="K32" s="33">
        <f>K33</f>
        <v>224</v>
      </c>
      <c r="M32" s="30"/>
    </row>
    <row r="33" spans="1:13" ht="38.25">
      <c r="A33" s="32">
        <f t="shared" si="5"/>
        <v>23</v>
      </c>
      <c r="B33" s="36" t="s">
        <v>31</v>
      </c>
      <c r="C33" s="36" t="s">
        <v>17</v>
      </c>
      <c r="D33" s="36" t="s">
        <v>65</v>
      </c>
      <c r="E33" s="36" t="s">
        <v>65</v>
      </c>
      <c r="F33" s="36" t="s">
        <v>71</v>
      </c>
      <c r="G33" s="36" t="s">
        <v>26</v>
      </c>
      <c r="H33" s="36" t="s">
        <v>29</v>
      </c>
      <c r="I33" s="36" t="s">
        <v>35</v>
      </c>
      <c r="J33" s="39" t="s">
        <v>72</v>
      </c>
      <c r="K33" s="33">
        <v>224</v>
      </c>
      <c r="L33" s="5">
        <v>0</v>
      </c>
      <c r="M33" s="30">
        <f>K33-L33</f>
        <v>224</v>
      </c>
    </row>
    <row r="34" spans="1:13" ht="25.5">
      <c r="A34" s="32">
        <f t="shared" si="5"/>
        <v>24</v>
      </c>
      <c r="B34" s="36" t="s">
        <v>31</v>
      </c>
      <c r="C34" s="36" t="s">
        <v>17</v>
      </c>
      <c r="D34" s="36" t="s">
        <v>65</v>
      </c>
      <c r="E34" s="36" t="s">
        <v>65</v>
      </c>
      <c r="F34" s="36" t="s">
        <v>39</v>
      </c>
      <c r="G34" s="36" t="s">
        <v>28</v>
      </c>
      <c r="H34" s="36" t="s">
        <v>29</v>
      </c>
      <c r="I34" s="36" t="s">
        <v>35</v>
      </c>
      <c r="J34" s="39" t="s">
        <v>73</v>
      </c>
      <c r="K34" s="33">
        <f>K35</f>
        <v>90</v>
      </c>
      <c r="M34" s="30"/>
    </row>
    <row r="35" spans="1:13" ht="38.25">
      <c r="A35" s="32">
        <f t="shared" si="5"/>
        <v>25</v>
      </c>
      <c r="B35" s="36" t="s">
        <v>31</v>
      </c>
      <c r="C35" s="36" t="s">
        <v>17</v>
      </c>
      <c r="D35" s="36" t="s">
        <v>65</v>
      </c>
      <c r="E35" s="36" t="s">
        <v>65</v>
      </c>
      <c r="F35" s="36" t="s">
        <v>74</v>
      </c>
      <c r="G35" s="36" t="s">
        <v>26</v>
      </c>
      <c r="H35" s="36" t="s">
        <v>29</v>
      </c>
      <c r="I35" s="36" t="s">
        <v>35</v>
      </c>
      <c r="J35" s="39" t="s">
        <v>75</v>
      </c>
      <c r="K35" s="33">
        <v>90</v>
      </c>
      <c r="L35" s="5">
        <v>0</v>
      </c>
      <c r="M35" s="30">
        <f>K35-L35</f>
        <v>90</v>
      </c>
    </row>
    <row r="36" spans="1:13" s="35" customFormat="1" ht="12.75">
      <c r="A36" s="32">
        <f t="shared" si="5"/>
        <v>26</v>
      </c>
      <c r="B36" s="26" t="s">
        <v>76</v>
      </c>
      <c r="C36" s="26" t="s">
        <v>17</v>
      </c>
      <c r="D36" s="26" t="s">
        <v>77</v>
      </c>
      <c r="E36" s="26" t="s">
        <v>28</v>
      </c>
      <c r="F36" s="26" t="s">
        <v>27</v>
      </c>
      <c r="G36" s="26" t="s">
        <v>28</v>
      </c>
      <c r="H36" s="26" t="s">
        <v>29</v>
      </c>
      <c r="I36" s="26" t="s">
        <v>27</v>
      </c>
      <c r="J36" s="27" t="s">
        <v>78</v>
      </c>
      <c r="K36" s="33">
        <f aca="true" t="shared" si="6" ref="K36:K37">K37</f>
        <v>3.3</v>
      </c>
      <c r="L36" s="5"/>
      <c r="M36" s="30"/>
    </row>
    <row r="37" spans="1:13" ht="25.5">
      <c r="A37" s="32">
        <f t="shared" si="5"/>
        <v>27</v>
      </c>
      <c r="B37" s="59" t="s">
        <v>76</v>
      </c>
      <c r="C37" s="26" t="s">
        <v>17</v>
      </c>
      <c r="D37" s="26" t="s">
        <v>77</v>
      </c>
      <c r="E37" s="26" t="s">
        <v>79</v>
      </c>
      <c r="F37" s="26" t="s">
        <v>27</v>
      </c>
      <c r="G37" s="26" t="s">
        <v>32</v>
      </c>
      <c r="H37" s="26" t="s">
        <v>29</v>
      </c>
      <c r="I37" s="26" t="s">
        <v>35</v>
      </c>
      <c r="J37" s="27" t="s">
        <v>80</v>
      </c>
      <c r="K37" s="60">
        <f t="shared" si="6"/>
        <v>3.3</v>
      </c>
      <c r="M37" s="30"/>
    </row>
    <row r="38" spans="1:13" ht="38.25">
      <c r="A38" s="32">
        <f t="shared" si="5"/>
        <v>28</v>
      </c>
      <c r="B38" s="61" t="s">
        <v>76</v>
      </c>
      <c r="C38" s="36" t="s">
        <v>17</v>
      </c>
      <c r="D38" s="36" t="s">
        <v>77</v>
      </c>
      <c r="E38" s="36" t="s">
        <v>79</v>
      </c>
      <c r="F38" s="36" t="s">
        <v>39</v>
      </c>
      <c r="G38" s="36" t="s">
        <v>32</v>
      </c>
      <c r="H38" s="36" t="s">
        <v>29</v>
      </c>
      <c r="I38" s="36" t="s">
        <v>35</v>
      </c>
      <c r="J38" s="62" t="s">
        <v>81</v>
      </c>
      <c r="K38" s="60">
        <v>3.3</v>
      </c>
      <c r="L38" s="5">
        <v>0</v>
      </c>
      <c r="M38" s="30">
        <f>K38-L38</f>
        <v>3.3</v>
      </c>
    </row>
    <row r="39" spans="1:13" s="35" customFormat="1" ht="12.75">
      <c r="A39" s="32">
        <f t="shared" si="5"/>
        <v>29</v>
      </c>
      <c r="B39" s="26" t="s">
        <v>76</v>
      </c>
      <c r="C39" s="26" t="s">
        <v>18</v>
      </c>
      <c r="D39" s="26" t="s">
        <v>28</v>
      </c>
      <c r="E39" s="26" t="s">
        <v>28</v>
      </c>
      <c r="F39" s="26" t="s">
        <v>27</v>
      </c>
      <c r="G39" s="26" t="s">
        <v>28</v>
      </c>
      <c r="H39" s="26" t="s">
        <v>29</v>
      </c>
      <c r="I39" s="26" t="s">
        <v>27</v>
      </c>
      <c r="J39" s="27" t="s">
        <v>82</v>
      </c>
      <c r="K39" s="33">
        <f>K40+K55+K58</f>
        <v>7512</v>
      </c>
      <c r="L39" s="5"/>
      <c r="M39" s="30"/>
    </row>
    <row r="40" spans="1:13" s="35" customFormat="1" ht="25.5">
      <c r="A40" s="32">
        <f t="shared" si="5"/>
        <v>30</v>
      </c>
      <c r="B40" s="26" t="s">
        <v>76</v>
      </c>
      <c r="C40" s="26" t="s">
        <v>18</v>
      </c>
      <c r="D40" s="26" t="s">
        <v>34</v>
      </c>
      <c r="E40" s="26" t="s">
        <v>28</v>
      </c>
      <c r="F40" s="26" t="s">
        <v>27</v>
      </c>
      <c r="G40" s="26" t="s">
        <v>28</v>
      </c>
      <c r="H40" s="26" t="s">
        <v>29</v>
      </c>
      <c r="I40" s="26" t="s">
        <v>27</v>
      </c>
      <c r="J40" s="27" t="s">
        <v>83</v>
      </c>
      <c r="K40" s="33">
        <f>K41+K44+K47+K52</f>
        <v>7512</v>
      </c>
      <c r="L40" s="5"/>
      <c r="M40" s="30"/>
    </row>
    <row r="41" spans="1:13" ht="12.75">
      <c r="A41" s="32">
        <f t="shared" si="5"/>
        <v>31</v>
      </c>
      <c r="B41" s="26" t="s">
        <v>76</v>
      </c>
      <c r="C41" s="26" t="s">
        <v>18</v>
      </c>
      <c r="D41" s="26" t="s">
        <v>34</v>
      </c>
      <c r="E41" s="26" t="s">
        <v>32</v>
      </c>
      <c r="F41" s="26" t="s">
        <v>27</v>
      </c>
      <c r="G41" s="26" t="s">
        <v>28</v>
      </c>
      <c r="H41" s="26" t="s">
        <v>29</v>
      </c>
      <c r="I41" s="26" t="s">
        <v>84</v>
      </c>
      <c r="J41" s="27" t="s">
        <v>85</v>
      </c>
      <c r="K41" s="33">
        <f aca="true" t="shared" si="7" ref="K41:K42">K42</f>
        <v>1519.2</v>
      </c>
      <c r="M41" s="30"/>
    </row>
    <row r="42" spans="1:13" ht="12.75">
      <c r="A42" s="32">
        <f t="shared" si="5"/>
        <v>32</v>
      </c>
      <c r="B42" s="36" t="s">
        <v>76</v>
      </c>
      <c r="C42" s="36" t="s">
        <v>18</v>
      </c>
      <c r="D42" s="36" t="s">
        <v>34</v>
      </c>
      <c r="E42" s="36" t="s">
        <v>32</v>
      </c>
      <c r="F42" s="36" t="s">
        <v>86</v>
      </c>
      <c r="G42" s="36" t="s">
        <v>28</v>
      </c>
      <c r="H42" s="36" t="s">
        <v>29</v>
      </c>
      <c r="I42" s="36" t="s">
        <v>84</v>
      </c>
      <c r="J42" s="62" t="s">
        <v>87</v>
      </c>
      <c r="K42" s="33">
        <f t="shared" si="7"/>
        <v>1519.2</v>
      </c>
      <c r="M42" s="30"/>
    </row>
    <row r="43" spans="1:13" ht="12.75">
      <c r="A43" s="32">
        <f t="shared" si="5"/>
        <v>33</v>
      </c>
      <c r="B43" s="36" t="s">
        <v>76</v>
      </c>
      <c r="C43" s="36" t="s">
        <v>18</v>
      </c>
      <c r="D43" s="36" t="s">
        <v>34</v>
      </c>
      <c r="E43" s="36" t="s">
        <v>32</v>
      </c>
      <c r="F43" s="36" t="s">
        <v>86</v>
      </c>
      <c r="G43" s="36" t="s">
        <v>26</v>
      </c>
      <c r="H43" s="36" t="s">
        <v>29</v>
      </c>
      <c r="I43" s="36" t="s">
        <v>84</v>
      </c>
      <c r="J43" s="62" t="s">
        <v>88</v>
      </c>
      <c r="K43" s="33">
        <v>1519.2</v>
      </c>
      <c r="L43" s="5">
        <v>0</v>
      </c>
      <c r="M43" s="30">
        <f>K43-L43</f>
        <v>1519.2</v>
      </c>
    </row>
    <row r="44" spans="1:13" ht="12.75">
      <c r="A44" s="32">
        <f t="shared" si="5"/>
        <v>34</v>
      </c>
      <c r="B44" s="26" t="s">
        <v>76</v>
      </c>
      <c r="C44" s="26" t="s">
        <v>18</v>
      </c>
      <c r="D44" s="26" t="s">
        <v>34</v>
      </c>
      <c r="E44" s="26" t="s">
        <v>46</v>
      </c>
      <c r="F44" s="26" t="s">
        <v>27</v>
      </c>
      <c r="G44" s="26" t="s">
        <v>28</v>
      </c>
      <c r="H44" s="26" t="s">
        <v>29</v>
      </c>
      <c r="I44" s="26" t="s">
        <v>84</v>
      </c>
      <c r="J44" s="27" t="s">
        <v>89</v>
      </c>
      <c r="K44" s="33">
        <f aca="true" t="shared" si="8" ref="K44:K45">K45</f>
        <v>73.2</v>
      </c>
      <c r="M44" s="30"/>
    </row>
    <row r="45" spans="1:13" ht="25.5">
      <c r="A45" s="32">
        <f t="shared" si="5"/>
        <v>35</v>
      </c>
      <c r="B45" s="36" t="s">
        <v>76</v>
      </c>
      <c r="C45" s="36" t="s">
        <v>18</v>
      </c>
      <c r="D45" s="36" t="s">
        <v>34</v>
      </c>
      <c r="E45" s="36" t="s">
        <v>46</v>
      </c>
      <c r="F45" s="36" t="s">
        <v>90</v>
      </c>
      <c r="G45" s="36" t="s">
        <v>28</v>
      </c>
      <c r="H45" s="36" t="s">
        <v>29</v>
      </c>
      <c r="I45" s="36" t="s">
        <v>84</v>
      </c>
      <c r="J45" s="62" t="s">
        <v>91</v>
      </c>
      <c r="K45" s="33">
        <f t="shared" si="8"/>
        <v>73.2</v>
      </c>
      <c r="M45" s="30"/>
    </row>
    <row r="46" spans="1:13" ht="25.5">
      <c r="A46" s="32">
        <f t="shared" si="5"/>
        <v>36</v>
      </c>
      <c r="B46" s="36" t="s">
        <v>76</v>
      </c>
      <c r="C46" s="36" t="s">
        <v>18</v>
      </c>
      <c r="D46" s="36" t="s">
        <v>34</v>
      </c>
      <c r="E46" s="36" t="s">
        <v>46</v>
      </c>
      <c r="F46" s="36" t="s">
        <v>90</v>
      </c>
      <c r="G46" s="36" t="s">
        <v>26</v>
      </c>
      <c r="H46" s="36" t="s">
        <v>29</v>
      </c>
      <c r="I46" s="36" t="s">
        <v>84</v>
      </c>
      <c r="J46" s="62" t="s">
        <v>92</v>
      </c>
      <c r="K46" s="33">
        <v>73.2</v>
      </c>
      <c r="L46" s="5">
        <v>0</v>
      </c>
      <c r="M46" s="30">
        <f>K46-L46</f>
        <v>73.2</v>
      </c>
    </row>
    <row r="47" spans="1:13" s="35" customFormat="1" ht="12.75">
      <c r="A47" s="32">
        <f t="shared" si="5"/>
        <v>37</v>
      </c>
      <c r="B47" s="26" t="s">
        <v>76</v>
      </c>
      <c r="C47" s="26" t="s">
        <v>18</v>
      </c>
      <c r="D47" s="26" t="s">
        <v>34</v>
      </c>
      <c r="E47" s="26" t="s">
        <v>79</v>
      </c>
      <c r="F47" s="26" t="s">
        <v>27</v>
      </c>
      <c r="G47" s="26" t="s">
        <v>28</v>
      </c>
      <c r="H47" s="26" t="s">
        <v>29</v>
      </c>
      <c r="I47" s="26" t="s">
        <v>84</v>
      </c>
      <c r="J47" s="27" t="s">
        <v>93</v>
      </c>
      <c r="K47" s="33">
        <f>K48+K50</f>
        <v>5919.6</v>
      </c>
      <c r="L47" s="5"/>
      <c r="M47" s="30"/>
    </row>
    <row r="48" spans="1:13" ht="25.5" hidden="1">
      <c r="A48" s="32">
        <f t="shared" si="5"/>
        <v>38</v>
      </c>
      <c r="B48" s="26" t="s">
        <v>94</v>
      </c>
      <c r="C48" s="26" t="s">
        <v>18</v>
      </c>
      <c r="D48" s="26" t="s">
        <v>34</v>
      </c>
      <c r="E48" s="26" t="s">
        <v>79</v>
      </c>
      <c r="F48" s="26" t="s">
        <v>95</v>
      </c>
      <c r="G48" s="26" t="s">
        <v>28</v>
      </c>
      <c r="H48" s="26" t="s">
        <v>29</v>
      </c>
      <c r="I48" s="26" t="s">
        <v>84</v>
      </c>
      <c r="J48" s="27" t="s">
        <v>96</v>
      </c>
      <c r="K48" s="33">
        <f>K49</f>
        <v>0</v>
      </c>
      <c r="M48" s="30"/>
    </row>
    <row r="49" spans="1:13" ht="38.25" hidden="1">
      <c r="A49" s="32">
        <f t="shared" si="5"/>
        <v>39</v>
      </c>
      <c r="B49" s="36" t="s">
        <v>94</v>
      </c>
      <c r="C49" s="36" t="s">
        <v>18</v>
      </c>
      <c r="D49" s="36" t="s">
        <v>34</v>
      </c>
      <c r="E49" s="36" t="s">
        <v>79</v>
      </c>
      <c r="F49" s="36" t="s">
        <v>95</v>
      </c>
      <c r="G49" s="36" t="s">
        <v>26</v>
      </c>
      <c r="H49" s="36" t="s">
        <v>29</v>
      </c>
      <c r="I49" s="36" t="s">
        <v>84</v>
      </c>
      <c r="J49" s="62" t="s">
        <v>97</v>
      </c>
      <c r="K49" s="33">
        <v>0</v>
      </c>
      <c r="L49" s="5">
        <v>0</v>
      </c>
      <c r="M49" s="30">
        <f>K49-L49</f>
        <v>0</v>
      </c>
    </row>
    <row r="50" spans="1:13" ht="12.75">
      <c r="A50" s="32">
        <f t="shared" si="5"/>
        <v>40</v>
      </c>
      <c r="B50" s="26" t="s">
        <v>76</v>
      </c>
      <c r="C50" s="26" t="s">
        <v>18</v>
      </c>
      <c r="D50" s="26" t="s">
        <v>34</v>
      </c>
      <c r="E50" s="26" t="s">
        <v>79</v>
      </c>
      <c r="F50" s="26" t="s">
        <v>98</v>
      </c>
      <c r="G50" s="26" t="s">
        <v>28</v>
      </c>
      <c r="H50" s="26" t="s">
        <v>29</v>
      </c>
      <c r="I50" s="26" t="s">
        <v>84</v>
      </c>
      <c r="J50" s="27" t="s">
        <v>99</v>
      </c>
      <c r="K50" s="33">
        <f>K51</f>
        <v>5919.6</v>
      </c>
      <c r="M50" s="30"/>
    </row>
    <row r="51" spans="1:13" ht="12.75">
      <c r="A51" s="32">
        <f t="shared" si="5"/>
        <v>41</v>
      </c>
      <c r="B51" s="36" t="s">
        <v>76</v>
      </c>
      <c r="C51" s="36" t="s">
        <v>18</v>
      </c>
      <c r="D51" s="36" t="s">
        <v>34</v>
      </c>
      <c r="E51" s="36" t="s">
        <v>79</v>
      </c>
      <c r="F51" s="36" t="s">
        <v>98</v>
      </c>
      <c r="G51" s="36" t="s">
        <v>26</v>
      </c>
      <c r="H51" s="36" t="s">
        <v>29</v>
      </c>
      <c r="I51" s="36" t="s">
        <v>84</v>
      </c>
      <c r="J51" s="62" t="s">
        <v>100</v>
      </c>
      <c r="K51" s="33">
        <v>5919.6</v>
      </c>
      <c r="L51" s="5">
        <v>0</v>
      </c>
      <c r="M51" s="30">
        <f>K51-L51</f>
        <v>5919.6</v>
      </c>
    </row>
    <row r="52" spans="1:13" ht="12.75" hidden="1">
      <c r="A52" s="32">
        <f t="shared" si="5"/>
        <v>42</v>
      </c>
      <c r="B52" s="63" t="s">
        <v>27</v>
      </c>
      <c r="C52" s="63" t="s">
        <v>18</v>
      </c>
      <c r="D52" s="63" t="s">
        <v>101</v>
      </c>
      <c r="E52" s="63" t="s">
        <v>28</v>
      </c>
      <c r="F52" s="63" t="s">
        <v>27</v>
      </c>
      <c r="G52" s="63" t="s">
        <v>28</v>
      </c>
      <c r="H52" s="63" t="s">
        <v>29</v>
      </c>
      <c r="I52" s="63" t="s">
        <v>102</v>
      </c>
      <c r="J52" s="64" t="s">
        <v>103</v>
      </c>
      <c r="K52" s="65">
        <f aca="true" t="shared" si="9" ref="K52:K53">K53</f>
        <v>0</v>
      </c>
      <c r="M52" s="30"/>
    </row>
    <row r="53" spans="1:13" ht="12.75" hidden="1">
      <c r="A53" s="32">
        <f t="shared" si="5"/>
        <v>43</v>
      </c>
      <c r="B53" s="66" t="s">
        <v>27</v>
      </c>
      <c r="C53" s="66" t="s">
        <v>18</v>
      </c>
      <c r="D53" s="66" t="s">
        <v>101</v>
      </c>
      <c r="E53" s="66" t="s">
        <v>59</v>
      </c>
      <c r="F53" s="66" t="s">
        <v>27</v>
      </c>
      <c r="G53" s="66" t="s">
        <v>59</v>
      </c>
      <c r="H53" s="66" t="s">
        <v>29</v>
      </c>
      <c r="I53" s="66" t="s">
        <v>102</v>
      </c>
      <c r="J53" s="67" t="s">
        <v>104</v>
      </c>
      <c r="K53" s="65">
        <f t="shared" si="9"/>
        <v>0</v>
      </c>
      <c r="M53" s="30"/>
    </row>
    <row r="54" spans="1:13" ht="12.75" hidden="1">
      <c r="A54" s="32">
        <f t="shared" si="5"/>
        <v>44</v>
      </c>
      <c r="B54" s="66" t="s">
        <v>105</v>
      </c>
      <c r="C54" s="66" t="s">
        <v>18</v>
      </c>
      <c r="D54" s="66" t="s">
        <v>101</v>
      </c>
      <c r="E54" s="66" t="s">
        <v>59</v>
      </c>
      <c r="F54" s="66" t="s">
        <v>27</v>
      </c>
      <c r="G54" s="66" t="s">
        <v>59</v>
      </c>
      <c r="H54" s="66" t="s">
        <v>29</v>
      </c>
      <c r="I54" s="66" t="s">
        <v>102</v>
      </c>
      <c r="J54" s="67" t="s">
        <v>104</v>
      </c>
      <c r="K54" s="65"/>
      <c r="L54" s="5">
        <v>0</v>
      </c>
      <c r="M54" s="30">
        <f>K54-L54</f>
        <v>0</v>
      </c>
    </row>
    <row r="55" spans="1:13" ht="38.25" hidden="1">
      <c r="A55" s="32">
        <f t="shared" si="5"/>
        <v>45</v>
      </c>
      <c r="B55" s="63" t="s">
        <v>105</v>
      </c>
      <c r="C55" s="63" t="s">
        <v>18</v>
      </c>
      <c r="D55" s="63" t="s">
        <v>106</v>
      </c>
      <c r="E55" s="63" t="s">
        <v>28</v>
      </c>
      <c r="F55" s="63" t="s">
        <v>27</v>
      </c>
      <c r="G55" s="63" t="s">
        <v>28</v>
      </c>
      <c r="H55" s="63" t="s">
        <v>29</v>
      </c>
      <c r="I55" s="63" t="s">
        <v>27</v>
      </c>
      <c r="J55" s="64" t="s">
        <v>107</v>
      </c>
      <c r="K55" s="65">
        <f aca="true" t="shared" si="10" ref="K55:K56">K56</f>
        <v>0</v>
      </c>
      <c r="M55" s="30"/>
    </row>
    <row r="56" spans="1:13" ht="25.5" hidden="1">
      <c r="A56" s="32">
        <f t="shared" si="5"/>
        <v>46</v>
      </c>
      <c r="B56" s="36" t="s">
        <v>105</v>
      </c>
      <c r="C56" s="36" t="s">
        <v>18</v>
      </c>
      <c r="D56" s="36" t="s">
        <v>106</v>
      </c>
      <c r="E56" s="36" t="s">
        <v>59</v>
      </c>
      <c r="F56" s="36" t="s">
        <v>27</v>
      </c>
      <c r="G56" s="36" t="s">
        <v>59</v>
      </c>
      <c r="H56" s="36" t="s">
        <v>29</v>
      </c>
      <c r="I56" s="36" t="s">
        <v>27</v>
      </c>
      <c r="J56" s="62" t="s">
        <v>108</v>
      </c>
      <c r="K56" s="33">
        <f t="shared" si="10"/>
        <v>0</v>
      </c>
      <c r="M56" s="30"/>
    </row>
    <row r="57" spans="1:13" ht="25.5" hidden="1">
      <c r="A57" s="32">
        <f t="shared" si="5"/>
        <v>47</v>
      </c>
      <c r="B57" s="36" t="s">
        <v>105</v>
      </c>
      <c r="C57" s="36" t="s">
        <v>18</v>
      </c>
      <c r="D57" s="36" t="s">
        <v>106</v>
      </c>
      <c r="E57" s="36" t="s">
        <v>59</v>
      </c>
      <c r="F57" s="36" t="s">
        <v>37</v>
      </c>
      <c r="G57" s="36" t="s">
        <v>59</v>
      </c>
      <c r="H57" s="36" t="s">
        <v>29</v>
      </c>
      <c r="I57" s="36" t="s">
        <v>84</v>
      </c>
      <c r="J57" s="62" t="s">
        <v>109</v>
      </c>
      <c r="K57" s="33"/>
      <c r="L57" s="5">
        <v>0</v>
      </c>
      <c r="M57" s="30">
        <f>K57-L57</f>
        <v>0</v>
      </c>
    </row>
    <row r="58" spans="1:13" ht="25.5" hidden="1">
      <c r="A58" s="32">
        <f t="shared" si="5"/>
        <v>48</v>
      </c>
      <c r="B58" s="26" t="s">
        <v>105</v>
      </c>
      <c r="C58" s="26" t="s">
        <v>18</v>
      </c>
      <c r="D58" s="26" t="s">
        <v>110</v>
      </c>
      <c r="E58" s="26" t="s">
        <v>28</v>
      </c>
      <c r="F58" s="26" t="s">
        <v>27</v>
      </c>
      <c r="G58" s="26" t="s">
        <v>28</v>
      </c>
      <c r="H58" s="26" t="s">
        <v>29</v>
      </c>
      <c r="I58" s="26" t="s">
        <v>27</v>
      </c>
      <c r="J58" s="27" t="s">
        <v>111</v>
      </c>
      <c r="K58" s="33">
        <f>K59</f>
        <v>0</v>
      </c>
      <c r="M58" s="30"/>
    </row>
    <row r="59" spans="1:13" ht="25.5" hidden="1">
      <c r="A59" s="32">
        <f t="shared" si="5"/>
        <v>49</v>
      </c>
      <c r="B59" s="36" t="s">
        <v>105</v>
      </c>
      <c r="C59" s="36" t="s">
        <v>18</v>
      </c>
      <c r="D59" s="36" t="s">
        <v>110</v>
      </c>
      <c r="E59" s="36" t="s">
        <v>59</v>
      </c>
      <c r="F59" s="36" t="s">
        <v>27</v>
      </c>
      <c r="G59" s="36" t="s">
        <v>59</v>
      </c>
      <c r="H59" s="36" t="s">
        <v>29</v>
      </c>
      <c r="I59" s="36" t="s">
        <v>84</v>
      </c>
      <c r="J59" s="62" t="s">
        <v>112</v>
      </c>
      <c r="K59" s="33"/>
      <c r="L59" s="5">
        <v>0</v>
      </c>
      <c r="M59" s="30">
        <f>K59-L59</f>
        <v>0</v>
      </c>
    </row>
    <row r="60" spans="1:13" ht="12.75" hidden="1">
      <c r="A60" s="32">
        <f t="shared" si="5"/>
        <v>50</v>
      </c>
      <c r="B60" s="26" t="s">
        <v>27</v>
      </c>
      <c r="C60" s="26" t="s">
        <v>19</v>
      </c>
      <c r="D60" s="26" t="s">
        <v>28</v>
      </c>
      <c r="E60" s="26" t="s">
        <v>28</v>
      </c>
      <c r="F60" s="26" t="s">
        <v>27</v>
      </c>
      <c r="G60" s="26" t="s">
        <v>28</v>
      </c>
      <c r="H60" s="26" t="s">
        <v>29</v>
      </c>
      <c r="I60" s="26" t="s">
        <v>27</v>
      </c>
      <c r="J60" s="27" t="s">
        <v>113</v>
      </c>
      <c r="K60" s="33">
        <f aca="true" t="shared" si="11" ref="K60:K63">K61</f>
        <v>0</v>
      </c>
      <c r="M60" s="30"/>
    </row>
    <row r="61" spans="1:13" ht="12.75" hidden="1">
      <c r="A61" s="32">
        <f t="shared" si="5"/>
        <v>51</v>
      </c>
      <c r="B61" s="36" t="s">
        <v>27</v>
      </c>
      <c r="C61" s="36" t="s">
        <v>19</v>
      </c>
      <c r="D61" s="36" t="s">
        <v>46</v>
      </c>
      <c r="E61" s="36" t="s">
        <v>28</v>
      </c>
      <c r="F61" s="36" t="s">
        <v>27</v>
      </c>
      <c r="G61" s="36" t="s">
        <v>28</v>
      </c>
      <c r="H61" s="36" t="s">
        <v>29</v>
      </c>
      <c r="I61" s="36" t="s">
        <v>27</v>
      </c>
      <c r="J61" s="68" t="s">
        <v>114</v>
      </c>
      <c r="K61" s="33">
        <f t="shared" si="11"/>
        <v>0</v>
      </c>
      <c r="M61" s="30"/>
    </row>
    <row r="62" spans="1:13" ht="51" hidden="1">
      <c r="A62" s="32">
        <f t="shared" si="5"/>
        <v>52</v>
      </c>
      <c r="B62" s="36" t="s">
        <v>27</v>
      </c>
      <c r="C62" s="36" t="s">
        <v>19</v>
      </c>
      <c r="D62" s="36" t="s">
        <v>46</v>
      </c>
      <c r="E62" s="36" t="s">
        <v>65</v>
      </c>
      <c r="F62" s="36" t="s">
        <v>27</v>
      </c>
      <c r="G62" s="36" t="s">
        <v>28</v>
      </c>
      <c r="H62" s="36" t="s">
        <v>29</v>
      </c>
      <c r="I62" s="36" t="s">
        <v>102</v>
      </c>
      <c r="J62" s="39" t="s">
        <v>115</v>
      </c>
      <c r="K62" s="33">
        <f t="shared" si="11"/>
        <v>0</v>
      </c>
      <c r="M62" s="30"/>
    </row>
    <row r="63" spans="1:13" ht="63.75" hidden="1">
      <c r="A63" s="32">
        <f t="shared" si="5"/>
        <v>53</v>
      </c>
      <c r="B63" s="36" t="s">
        <v>27</v>
      </c>
      <c r="C63" s="36" t="s">
        <v>19</v>
      </c>
      <c r="D63" s="36" t="s">
        <v>46</v>
      </c>
      <c r="E63" s="36" t="s">
        <v>65</v>
      </c>
      <c r="F63" s="36" t="s">
        <v>116</v>
      </c>
      <c r="G63" s="36" t="s">
        <v>59</v>
      </c>
      <c r="H63" s="36" t="s">
        <v>29</v>
      </c>
      <c r="I63" s="36" t="s">
        <v>102</v>
      </c>
      <c r="J63" s="67" t="s">
        <v>117</v>
      </c>
      <c r="K63" s="33">
        <f t="shared" si="11"/>
        <v>0</v>
      </c>
      <c r="M63" s="30"/>
    </row>
    <row r="64" spans="1:13" ht="63.75" hidden="1">
      <c r="A64" s="32">
        <f t="shared" si="5"/>
        <v>54</v>
      </c>
      <c r="B64" s="36" t="s">
        <v>118</v>
      </c>
      <c r="C64" s="36" t="s">
        <v>19</v>
      </c>
      <c r="D64" s="36" t="s">
        <v>46</v>
      </c>
      <c r="E64" s="36" t="s">
        <v>65</v>
      </c>
      <c r="F64" s="36" t="s">
        <v>116</v>
      </c>
      <c r="G64" s="36" t="s">
        <v>59</v>
      </c>
      <c r="H64" s="36" t="s">
        <v>29</v>
      </c>
      <c r="I64" s="36" t="s">
        <v>102</v>
      </c>
      <c r="J64" s="62" t="s">
        <v>119</v>
      </c>
      <c r="K64" s="33"/>
      <c r="M64" s="30">
        <f>K64-L64</f>
        <v>0</v>
      </c>
    </row>
    <row r="65" spans="1:13" s="35" customFormat="1" ht="15">
      <c r="A65" s="69"/>
      <c r="B65" s="70"/>
      <c r="C65" s="70"/>
      <c r="D65" s="70"/>
      <c r="E65" s="70"/>
      <c r="F65" s="70"/>
      <c r="G65" s="70"/>
      <c r="H65" s="70"/>
      <c r="I65" s="70"/>
      <c r="J65" s="71" t="s">
        <v>120</v>
      </c>
      <c r="K65" s="72">
        <f>K11+K39+K60</f>
        <v>8395.4</v>
      </c>
      <c r="L65" s="5"/>
      <c r="M65" s="30">
        <f>SUM(M11:M64)</f>
        <v>8298.2</v>
      </c>
    </row>
  </sheetData>
  <sheetProtection selectLockedCells="1" selectUnlockedCells="1"/>
  <mergeCells count="9">
    <mergeCell ref="J1:K1"/>
    <mergeCell ref="J2:K2"/>
    <mergeCell ref="J3:K3"/>
    <mergeCell ref="A6:K6"/>
    <mergeCell ref="J7:K7"/>
    <mergeCell ref="A8:A9"/>
    <mergeCell ref="B8:I8"/>
    <mergeCell ref="J8:J9"/>
    <mergeCell ref="K8:K9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/>
  <cp:lastPrinted>2015-12-29T02:14:20Z</cp:lastPrinted>
  <dcterms:created xsi:type="dcterms:W3CDTF">2009-10-30T03:22:53Z</dcterms:created>
  <dcterms:modified xsi:type="dcterms:W3CDTF">2016-01-22T09:09:29Z</dcterms:modified>
  <cp:category/>
  <cp:version/>
  <cp:contentType/>
  <cp:contentStatus/>
</cp:coreProperties>
</file>