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>
    <definedName name="_xlnm.Print_Area" localSheetId="0">'Лист1'!$A$1:$K$70</definedName>
    <definedName name="_xlnm.Print_Titles" localSheetId="0">'Лист1'!$13:$14</definedName>
  </definedNames>
  <calcPr fullCalcOnLoad="1"/>
</workbook>
</file>

<file path=xl/sharedStrings.xml><?xml version="1.0" encoding="utf-8"?>
<sst xmlns="http://schemas.openxmlformats.org/spreadsheetml/2006/main" count="520" uniqueCount="123">
  <si>
    <t xml:space="preserve">                                                                                                                                                                              Приложение № 2</t>
  </si>
  <si>
    <t>к  решения Мигнинского Совета депутатов</t>
  </si>
  <si>
    <t>от  04  марта 2016   № 09-03р</t>
  </si>
  <si>
    <t>Приложение 5</t>
  </si>
  <si>
    <t>от  30  декабря 2015   № 05-01р</t>
  </si>
  <si>
    <t>ДОХОДЫ МИГНИНСКОГО БЮДЖЕТА на 2016 год</t>
  </si>
  <si>
    <t>(тыс. рублей)</t>
  </si>
  <si>
    <t>№ строки</t>
  </si>
  <si>
    <t>Код классификации доходов бюджетов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</si>
  <si>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</si>
  <si>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Доходы бюджета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</si>
  <si>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</si>
  <si>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</si>
  <si>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</si>
  <si>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</si>
  <si>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</si>
  <si>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</si>
  <si>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</si>
  <si>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</si>
  <si>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</si>
  <si>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</si>
  <si>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</si>
  <si>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</si>
  <si>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</si>
  <si>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</si>
  <si>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</si>
  <si>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</si>
  <si>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</si>
  <si>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</si>
  <si>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</si>
  <si>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</si>
  <si>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</si>
  <si>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</si>
  <si>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</si>
  <si>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</si>
  <si>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</si>
  <si>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</si>
  <si>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</si>
  <si>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</si>
  <si>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</si>
  <si>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кодекся Российиской Федерации</t>
    </r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</si>
  <si>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</si>
  <si>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</si>
  <si>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</si>
  <si>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</si>
  <si>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</si>
  <si>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 Налогового кодекса Российской Федерации</t>
  </si>
  <si>
    <t>100</t>
  </si>
  <si>
    <t>03</t>
  </si>
  <si>
    <t>НАЛОГИ НА ТОВАРЫ (РАБОТЫ, УСЛУГИ), РЕАЛИЗУЕМЫЕ НА ТЕРРИТОРИИ РОССИЙСКОЙ ФЕДЕРАЦИИ</t>
  </si>
  <si>
    <t>Акцизы по продаже товаров (продукции), произведенных на территории Российской Федерации</t>
  </si>
  <si>
    <t>Акцизы на этиловый спирт из пищевого или непищевого сырья, в том числе денатурированный этиловый спирт, спирт-сырец, дистилляты винный, виноградный, плодовый, коньячный, кальвадосный, висковый, производимый на территории Российской Федерации</t>
  </si>
  <si>
    <t>230</t>
  </si>
  <si>
    <t>Доходы от уплаты акцизов на дизельное топливо, зачисляемые в консолидированные бюджеты субъектов Российской Федерации</t>
  </si>
  <si>
    <t>240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</si>
  <si>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</si>
  <si>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250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</si>
  <si>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</si>
  <si>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260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</si>
  <si>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</si>
  <si>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15</t>
  </si>
  <si>
    <t>05</t>
  </si>
  <si>
    <t>НАЛОГИ НА СОВОКУПНЫЙ ДОХОД</t>
  </si>
  <si>
    <t>16</t>
  </si>
  <si>
    <t>Единый сельскохозяйственный налог</t>
  </si>
  <si>
    <t>17</t>
  </si>
  <si>
    <t>97,2</t>
  </si>
  <si>
    <t>06</t>
  </si>
  <si>
    <t>Налоги на имущество</t>
  </si>
  <si>
    <t>Налог на имущество физических лиц</t>
  </si>
  <si>
    <t>Налог на имущество физических лиц взимаемых по ставкам применяемым к объектам налогооблажения расположенными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</si>
  <si>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</si>
  <si>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</si>
  <si>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013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</si>
  <si>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</si>
  <si>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</si>
  <si>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023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</si>
  <si>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</si>
  <si>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>016</t>
  </si>
  <si>
    <t>08</t>
  </si>
  <si>
    <t>ГОСУДАРСТВЕННАЯ ПОШЛИНА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</si>
  <si>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</si>
  <si>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</si>
  <si>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</si>
  <si>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</si>
  <si>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</si>
  <si>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</si>
  <si>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бюджетам субъектов Российской Федерации и муниципальных образований</t>
  </si>
  <si>
    <t>001</t>
  </si>
  <si>
    <t>Дотации бюджетам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</si>
  <si>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</si>
  <si>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</si>
  <si>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015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</si>
  <si>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</si>
  <si>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</si>
  <si>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</si>
  <si>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018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</si>
  <si>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</si>
  <si>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</si>
  <si>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поселений из бюджетов муниципальных районовй на осуществление части полномочий по решению вопросов местного значения в соответствии с заключенными соглашениями</t>
  </si>
  <si>
    <t>999</t>
  </si>
  <si>
    <t>Прочие межбюджетные трансферты, передваемые бюджетам</t>
  </si>
  <si>
    <t>Прочие межбюджетные трансферты, передваемые бюджетам поселений</t>
  </si>
  <si>
    <t>07</t>
  </si>
  <si>
    <t>180</t>
  </si>
  <si>
    <t>ПРОЧИЕ БЕЗВОЗМЕЗДНЫЕ ПОСТУПЛЕНИЯ</t>
  </si>
  <si>
    <t>Прочие безвозмездные поступления в бюджеты муниципальных районов</t>
  </si>
  <si>
    <t>094</t>
  </si>
  <si>
    <t>18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</si>
  <si>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</si>
  <si>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</si>
  <si>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</si>
  <si>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</si>
  <si>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</si>
  <si>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</si>
  <si>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ОТ ПРИНОСЯЩЕЙ ДОХОД ДЕЯТЕЛЬНОСТИ</t>
  </si>
  <si>
    <t>Безвозмездные поступления от приносящей доход деятельности</t>
  </si>
  <si>
    <t xml:space="preserve">Поступления учреждениям, участвующим   в реализации территориальных программ обязательного медицинского страхования в рамках базовой  программы  обязательного медицинского страхования, на финансовое обеспечение внедрения стандартов медицинской помощи, повышение доступности амбулаторной медицинской помощи  </t>
  </si>
  <si>
    <t>050</t>
  </si>
  <si>
    <t xml:space="preserve">Поступления учреждениям, находящимся в ведении органов местного самоуправления муниципальных районов, участвующим в реализации территориальных    программ обязательного медицинского страхования в рамках базовой программы обязательного медицинского страхования, на финансовое обеспечение внедрения стандартов медицинской помощи, повышение доступности амбулаторной медицинской помощи
</t>
  </si>
  <si>
    <t>059</t>
  </si>
  <si>
    <t xml:space="preserve">Поступления учреждениям, находящимся в ведении органов местного самоуправления муниципальных районов, участвующим в реализации территориальных программ обязательного медицинского страхования в рамках базовой  программы  обязательного медицинского страхования, на  финансовое обеспечение внедрения стандартов медицинской помощи, повышение доступности амбулаторной медицинской помощи
</t>
  </si>
  <si>
    <t>ВСЕГО ДОХОДОВ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</si>
</sst>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#,##0.00"/>
    <numFmt numFmtId="167" formatCode="@"/>
    <numFmt numFmtId="168" formatCode="_-* #,##0.00_р_._-;\-* #,##0.00_р_._-;_-* \-??_р_._-;_-@_-"/>
    <numFmt numFmtId="169" formatCode="#,##0.0"/>
    <numFmt numFmtId="170" formatCode="0"/>
  </numFmts>
  <fonts count="2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74">
    <xf numFmtId="164" fontId="0" fillId="0" borderId="0" xfId="0" applyAlignment="1">
      <alignment/>
    </xf>
    <xf numFmtId="165" fontId="19" fillId="0" borderId="0" xfId="0" applyNumberFormat="1" applyFont="1" applyFill="1" applyBorder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19" fillId="0" borderId="0" xfId="0" applyFont="1" applyFill="1" applyBorder="1" applyAlignment="1">
      <alignment horizontal="justify" vertical="center" wrapText="1" shrinkToFit="1"/>
    </xf>
    <xf numFmtId="164" fontId="19" fillId="0" borderId="0" xfId="0" applyFont="1" applyFill="1" applyBorder="1" applyAlignment="1">
      <alignment/>
    </xf>
    <xf numFmtId="166" fontId="19" fillId="0" borderId="0" xfId="0" applyNumberFormat="1" applyFont="1" applyFill="1" applyBorder="1" applyAlignment="1">
      <alignment/>
    </xf>
    <xf numFmtId="164" fontId="19" fillId="0" borderId="0" xfId="0" applyFont="1" applyFill="1" applyBorder="1" applyAlignment="1">
      <alignment horizontal="center" vertical="center" wrapText="1" shrinkToFit="1"/>
    </xf>
    <xf numFmtId="164" fontId="19" fillId="0" borderId="0" xfId="0" applyFont="1" applyFill="1" applyBorder="1" applyAlignment="1">
      <alignment horizontal="right" vertical="top" wrapText="1" shrinkToFit="1"/>
    </xf>
    <xf numFmtId="164" fontId="20" fillId="0" borderId="0" xfId="0" applyFont="1" applyFill="1" applyBorder="1" applyAlignment="1">
      <alignment horizontal="right" vertical="top" wrapText="1" shrinkToFit="1"/>
    </xf>
    <xf numFmtId="164" fontId="21" fillId="0" borderId="0" xfId="0" applyFont="1" applyFill="1" applyBorder="1" applyAlignment="1">
      <alignment horizontal="center" vertical="center"/>
    </xf>
    <xf numFmtId="165" fontId="22" fillId="0" borderId="0" xfId="0" applyNumberFormat="1" applyFont="1" applyFill="1" applyBorder="1" applyAlignment="1">
      <alignment horizontal="center"/>
    </xf>
    <xf numFmtId="164" fontId="22" fillId="0" borderId="0" xfId="0" applyFont="1" applyFill="1" applyBorder="1" applyAlignment="1">
      <alignment horizontal="center"/>
    </xf>
    <xf numFmtId="164" fontId="22" fillId="0" borderId="0" xfId="0" applyFont="1" applyFill="1" applyBorder="1" applyAlignment="1">
      <alignment horizontal="right"/>
    </xf>
    <xf numFmtId="166" fontId="22" fillId="0" borderId="0" xfId="0" applyNumberFormat="1" applyFont="1" applyFill="1" applyBorder="1" applyAlignment="1">
      <alignment/>
    </xf>
    <xf numFmtId="164" fontId="22" fillId="0" borderId="0" xfId="0" applyFont="1" applyFill="1" applyBorder="1" applyAlignment="1">
      <alignment/>
    </xf>
    <xf numFmtId="164" fontId="23" fillId="0" borderId="10" xfId="0" applyNumberFormat="1" applyFont="1" applyFill="1" applyBorder="1" applyAlignment="1">
      <alignment horizontal="center" vertical="center" textRotation="90" wrapText="1"/>
    </xf>
    <xf numFmtId="167" fontId="23" fillId="0" borderId="10" xfId="0" applyNumberFormat="1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justify" vertical="top" wrapText="1"/>
    </xf>
    <xf numFmtId="164" fontId="23" fillId="0" borderId="11" xfId="0" applyFont="1" applyFill="1" applyBorder="1" applyAlignment="1">
      <alignment horizontal="center" vertical="center" wrapText="1"/>
    </xf>
    <xf numFmtId="166" fontId="23" fillId="0" borderId="0" xfId="0" applyNumberFormat="1" applyFont="1" applyFill="1" applyBorder="1" applyAlignment="1">
      <alignment/>
    </xf>
    <xf numFmtId="164" fontId="23" fillId="0" borderId="0" xfId="0" applyFont="1" applyFill="1" applyBorder="1" applyAlignment="1">
      <alignment/>
    </xf>
    <xf numFmtId="165" fontId="23" fillId="0" borderId="12" xfId="15" applyNumberFormat="1" applyFont="1" applyFill="1" applyBorder="1" applyAlignment="1" applyProtection="1">
      <alignment horizontal="center" vertical="center" textRotation="90" wrapText="1"/>
      <protection/>
    </xf>
    <xf numFmtId="167" fontId="23" fillId="0" borderId="10" xfId="0" applyNumberFormat="1" applyFont="1" applyFill="1" applyBorder="1" applyAlignment="1">
      <alignment horizontal="center"/>
    </xf>
    <xf numFmtId="167" fontId="23" fillId="0" borderId="13" xfId="0" applyNumberFormat="1" applyFont="1" applyFill="1" applyBorder="1" applyAlignment="1">
      <alignment horizontal="center" vertical="center" wrapText="1" shrinkToFit="1"/>
    </xf>
    <xf numFmtId="167" fontId="23" fillId="0" borderId="14" xfId="0" applyNumberFormat="1" applyFont="1" applyFill="1" applyBorder="1" applyAlignment="1">
      <alignment horizontal="center"/>
    </xf>
    <xf numFmtId="166" fontId="24" fillId="0" borderId="0" xfId="0" applyNumberFormat="1" applyFont="1" applyFill="1" applyBorder="1" applyAlignment="1">
      <alignment/>
    </xf>
    <xf numFmtId="165" fontId="22" fillId="0" borderId="12" xfId="15" applyNumberFormat="1" applyFont="1" applyFill="1" applyBorder="1" applyAlignment="1" applyProtection="1">
      <alignment horizontal="center" vertical="top" wrapText="1"/>
      <protection/>
    </xf>
    <xf numFmtId="167" fontId="20" fillId="0" borderId="10" xfId="0" applyNumberFormat="1" applyFont="1" applyFill="1" applyBorder="1" applyAlignment="1">
      <alignment horizontal="center"/>
    </xf>
    <xf numFmtId="164" fontId="20" fillId="0" borderId="13" xfId="0" applyNumberFormat="1" applyFont="1" applyFill="1" applyBorder="1" applyAlignment="1">
      <alignment horizontal="justify" vertical="center" wrapText="1" shrinkToFit="1"/>
    </xf>
    <xf numFmtId="169" fontId="25" fillId="0" borderId="14" xfId="0" applyNumberFormat="1" applyFont="1" applyFill="1" applyBorder="1" applyAlignment="1">
      <alignment horizontal="right"/>
    </xf>
    <xf numFmtId="166" fontId="19" fillId="0" borderId="0" xfId="0" applyNumberFormat="1" applyFont="1" applyFill="1" applyBorder="1" applyAlignment="1">
      <alignment/>
    </xf>
    <xf numFmtId="166" fontId="20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70" fontId="22" fillId="0" borderId="12" xfId="15" applyNumberFormat="1" applyFont="1" applyFill="1" applyBorder="1" applyAlignment="1" applyProtection="1">
      <alignment horizontal="center" vertical="top" wrapText="1"/>
      <protection/>
    </xf>
    <xf numFmtId="169" fontId="20" fillId="0" borderId="14" xfId="0" applyNumberFormat="1" applyFont="1" applyFill="1" applyBorder="1" applyAlignment="1">
      <alignment/>
    </xf>
    <xf numFmtId="166" fontId="20" fillId="0" borderId="0" xfId="0" applyNumberFormat="1" applyFont="1" applyFill="1" applyBorder="1" applyAlignment="1">
      <alignment/>
    </xf>
    <xf numFmtId="164" fontId="20" fillId="0" borderId="0" xfId="0" applyFont="1" applyFill="1" applyBorder="1" applyAlignment="1">
      <alignment/>
    </xf>
    <xf numFmtId="167" fontId="19" fillId="0" borderId="10" xfId="0" applyNumberFormat="1" applyFont="1" applyFill="1" applyBorder="1" applyAlignment="1">
      <alignment horizontal="center"/>
    </xf>
    <xf numFmtId="164" fontId="19" fillId="24" borderId="13" xfId="0" applyNumberFormat="1" applyFont="1" applyFill="1" applyBorder="1" applyAlignment="1">
      <alignment horizontal="justify" vertical="center" wrapText="1" shrinkToFit="1"/>
    </xf>
    <xf numFmtId="169" fontId="20" fillId="24" borderId="14" xfId="0" applyNumberFormat="1" applyFont="1" applyFill="1" applyBorder="1" applyAlignment="1">
      <alignment/>
    </xf>
    <xf numFmtId="164" fontId="19" fillId="0" borderId="13" xfId="0" applyFont="1" applyFill="1" applyBorder="1" applyAlignment="1">
      <alignment horizontal="justify" vertical="center" wrapText="1"/>
    </xf>
    <xf numFmtId="164" fontId="19" fillId="24" borderId="13" xfId="0" applyFont="1" applyFill="1" applyBorder="1" applyAlignment="1">
      <alignment horizontal="justify" vertical="center" wrapText="1"/>
    </xf>
    <xf numFmtId="164" fontId="20" fillId="0" borderId="13" xfId="0" applyFont="1" applyFill="1" applyBorder="1" applyAlignment="1">
      <alignment horizontal="justify" vertical="center" wrapText="1"/>
    </xf>
    <xf numFmtId="164" fontId="19" fillId="0" borderId="10" xfId="0" applyFont="1" applyFill="1" applyBorder="1" applyAlignment="1">
      <alignment horizontal="justify" vertical="top" wrapText="1"/>
    </xf>
    <xf numFmtId="167" fontId="20" fillId="0" borderId="13" xfId="0" applyNumberFormat="1" applyFont="1" applyFill="1" applyBorder="1" applyAlignment="1">
      <alignment horizontal="justify" vertical="top" wrapText="1" shrinkToFit="1"/>
    </xf>
    <xf numFmtId="166" fontId="20" fillId="0" borderId="14" xfId="0" applyNumberFormat="1" applyFont="1" applyFill="1" applyBorder="1" applyAlignment="1">
      <alignment/>
    </xf>
    <xf numFmtId="169" fontId="20" fillId="0" borderId="13" xfId="0" applyNumberFormat="1" applyFont="1" applyFill="1" applyBorder="1" applyAlignment="1">
      <alignment horizontal="right"/>
    </xf>
    <xf numFmtId="167" fontId="20" fillId="0" borderId="0" xfId="0" applyNumberFormat="1" applyFont="1" applyFill="1" applyBorder="1" applyAlignment="1">
      <alignment horizontal="center"/>
    </xf>
    <xf numFmtId="164" fontId="20" fillId="0" borderId="0" xfId="0" applyNumberFormat="1" applyFont="1" applyFill="1" applyBorder="1" applyAlignment="1">
      <alignment horizontal="justify" vertical="top" wrapText="1" shrinkToFit="1"/>
    </xf>
    <xf numFmtId="164" fontId="20" fillId="0" borderId="13" xfId="0" applyNumberFormat="1" applyFont="1" applyFill="1" applyBorder="1" applyAlignment="1">
      <alignment horizontal="justify" vertical="top" wrapText="1" shrinkToFit="1"/>
    </xf>
    <xf numFmtId="167" fontId="19" fillId="24" borderId="10" xfId="0" applyNumberFormat="1" applyFont="1" applyFill="1" applyBorder="1" applyAlignment="1">
      <alignment horizontal="center"/>
    </xf>
    <xf numFmtId="164" fontId="19" fillId="0" borderId="13" xfId="0" applyNumberFormat="1" applyFont="1" applyFill="1" applyBorder="1" applyAlignment="1">
      <alignment horizontal="justify" vertical="top" wrapText="1" shrinkToFit="1"/>
    </xf>
    <xf numFmtId="166" fontId="19" fillId="0" borderId="14" xfId="0" applyNumberFormat="1" applyFont="1" applyFill="1" applyBorder="1" applyAlignment="1">
      <alignment/>
    </xf>
    <xf numFmtId="169" fontId="20" fillId="24" borderId="13" xfId="0" applyNumberFormat="1" applyFont="1" applyFill="1" applyBorder="1" applyAlignment="1">
      <alignment horizontal="right"/>
    </xf>
    <xf numFmtId="167" fontId="19" fillId="25" borderId="0" xfId="0" applyNumberFormat="1" applyFont="1" applyFill="1" applyBorder="1" applyAlignment="1">
      <alignment horizontal="center"/>
    </xf>
    <xf numFmtId="164" fontId="19" fillId="25" borderId="0" xfId="0" applyNumberFormat="1" applyFont="1" applyFill="1" applyBorder="1" applyAlignment="1">
      <alignment horizontal="justify" vertical="top" wrapText="1" shrinkToFit="1"/>
    </xf>
    <xf numFmtId="166" fontId="20" fillId="25" borderId="0" xfId="0" applyNumberFormat="1" applyFont="1" applyFill="1" applyBorder="1" applyAlignment="1">
      <alignment/>
    </xf>
    <xf numFmtId="164" fontId="27" fillId="0" borderId="13" xfId="0" applyFont="1" applyFill="1" applyBorder="1" applyAlignment="1">
      <alignment horizontal="justify" vertical="center" wrapText="1"/>
    </xf>
    <xf numFmtId="169" fontId="20" fillId="0" borderId="15" xfId="0" applyNumberFormat="1" applyFont="1" applyFill="1" applyBorder="1" applyAlignment="1">
      <alignment/>
    </xf>
    <xf numFmtId="167" fontId="20" fillId="24" borderId="10" xfId="0" applyNumberFormat="1" applyFont="1" applyFill="1" applyBorder="1" applyAlignment="1">
      <alignment horizontal="center"/>
    </xf>
    <xf numFmtId="167" fontId="20" fillId="0" borderId="10" xfId="55" applyNumberFormat="1" applyFont="1" applyFill="1" applyBorder="1" applyAlignment="1">
      <alignment horizontal="center"/>
      <protection/>
    </xf>
    <xf numFmtId="169" fontId="20" fillId="0" borderId="14" xfId="55" applyNumberFormat="1" applyFont="1" applyFill="1" applyBorder="1">
      <alignment/>
      <protection/>
    </xf>
    <xf numFmtId="167" fontId="19" fillId="0" borderId="10" xfId="55" applyNumberFormat="1" applyFont="1" applyFill="1" applyBorder="1" applyAlignment="1">
      <alignment horizontal="center"/>
      <protection/>
    </xf>
    <xf numFmtId="164" fontId="19" fillId="0" borderId="13" xfId="0" applyNumberFormat="1" applyFont="1" applyFill="1" applyBorder="1" applyAlignment="1">
      <alignment horizontal="justify" vertical="center" wrapText="1" shrinkToFit="1"/>
    </xf>
    <xf numFmtId="167" fontId="20" fillId="0" borderId="16" xfId="0" applyNumberFormat="1" applyFont="1" applyFill="1" applyBorder="1" applyAlignment="1">
      <alignment horizontal="center"/>
    </xf>
    <xf numFmtId="164" fontId="20" fillId="0" borderId="17" xfId="0" applyNumberFormat="1" applyFont="1" applyFill="1" applyBorder="1" applyAlignment="1">
      <alignment horizontal="justify" vertical="center" wrapText="1" shrinkToFit="1"/>
    </xf>
    <xf numFmtId="169" fontId="20" fillId="0" borderId="18" xfId="0" applyNumberFormat="1" applyFont="1" applyFill="1" applyBorder="1" applyAlignment="1">
      <alignment/>
    </xf>
    <xf numFmtId="167" fontId="19" fillId="0" borderId="16" xfId="0" applyNumberFormat="1" applyFont="1" applyFill="1" applyBorder="1" applyAlignment="1">
      <alignment horizontal="center"/>
    </xf>
    <xf numFmtId="164" fontId="19" fillId="0" borderId="17" xfId="0" applyNumberFormat="1" applyFont="1" applyFill="1" applyBorder="1" applyAlignment="1">
      <alignment horizontal="justify" vertical="center" wrapText="1" shrinkToFit="1"/>
    </xf>
    <xf numFmtId="164" fontId="19" fillId="0" borderId="0" xfId="0" applyFont="1" applyFill="1" applyAlignment="1">
      <alignment horizontal="justify" vertical="center"/>
    </xf>
    <xf numFmtId="165" fontId="19" fillId="0" borderId="19" xfId="0" applyNumberFormat="1" applyFont="1" applyFill="1" applyBorder="1" applyAlignment="1">
      <alignment horizontal="center" vertical="top" wrapText="1"/>
    </xf>
    <xf numFmtId="167" fontId="25" fillId="0" borderId="20" xfId="0" applyNumberFormat="1" applyFont="1" applyFill="1" applyBorder="1" applyAlignment="1">
      <alignment horizontal="center"/>
    </xf>
    <xf numFmtId="164" fontId="20" fillId="0" borderId="21" xfId="0" applyNumberFormat="1" applyFont="1" applyFill="1" applyBorder="1" applyAlignment="1">
      <alignment horizontal="justify" vertical="center" wrapText="1" shrinkToFit="1"/>
    </xf>
    <xf numFmtId="169" fontId="25" fillId="0" borderId="22" xfId="0" applyNumberFormat="1" applyFont="1" applyFill="1" applyBorder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Коды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70"/>
  <sheetViews>
    <sheetView tabSelected="1" view="pageBreakPreview" zoomScaleSheetLayoutView="100" workbookViewId="0" topLeftCell="A1">
      <selection activeCell="J13" sqref="J13"/>
    </sheetView>
  </sheetViews>
  <sheetFormatPr defaultColWidth="9.00390625" defaultRowHeight="12.75"/>
  <cols>
    <col min="1" max="1" width="3.25390625" style="1" customWidth="1"/>
    <col min="2" max="2" width="3.625" style="2" customWidth="1"/>
    <col min="3" max="3" width="2.125" style="2" customWidth="1"/>
    <col min="4" max="4" width="2.75390625" style="2" customWidth="1"/>
    <col min="5" max="5" width="3.00390625" style="2" customWidth="1"/>
    <col min="6" max="6" width="3.75390625" style="2" customWidth="1"/>
    <col min="7" max="7" width="2.625" style="2" customWidth="1"/>
    <col min="8" max="8" width="4.625" style="2" customWidth="1"/>
    <col min="9" max="9" width="6.375" style="2" customWidth="1"/>
    <col min="10" max="10" width="95.625" style="3" customWidth="1"/>
    <col min="11" max="11" width="11.00390625" style="4" customWidth="1"/>
    <col min="12" max="12" width="10.125" style="5" customWidth="1"/>
    <col min="13" max="13" width="10.375" style="5" customWidth="1"/>
    <col min="14" max="16384" width="9.125" style="4" customWidth="1"/>
  </cols>
  <sheetData>
    <row r="1" spans="10:11" ht="12.75" customHeight="1">
      <c r="J1" s="6" t="s">
        <v>0</v>
      </c>
      <c r="K1" s="6"/>
    </row>
    <row r="2" spans="10:11" ht="12.75" customHeight="1">
      <c r="J2" s="7" t="s">
        <v>1</v>
      </c>
      <c r="K2" s="7"/>
    </row>
    <row r="3" spans="10:11" ht="12.75" customHeight="1">
      <c r="J3" s="7" t="s">
        <v>2</v>
      </c>
      <c r="K3" s="7"/>
    </row>
    <row r="6" spans="10:11" ht="12.75" customHeight="1">
      <c r="J6" s="8" t="s">
        <v>3</v>
      </c>
      <c r="K6" s="8"/>
    </row>
    <row r="7" spans="10:11" ht="12.75" customHeight="1">
      <c r="J7" s="7" t="s">
        <v>1</v>
      </c>
      <c r="K7" s="7"/>
    </row>
    <row r="8" spans="10:11" ht="12.75" customHeight="1">
      <c r="J8" s="7" t="s">
        <v>4</v>
      </c>
      <c r="K8" s="7"/>
    </row>
    <row r="9" ht="12.75">
      <c r="K9" s="7"/>
    </row>
    <row r="10" ht="12.75">
      <c r="K10" s="7"/>
    </row>
    <row r="11" spans="1:11" ht="18.75">
      <c r="A11" s="9" t="s">
        <v>5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3" s="14" customFormat="1" ht="12">
      <c r="A12" s="10"/>
      <c r="B12" s="11"/>
      <c r="C12" s="11"/>
      <c r="D12" s="11"/>
      <c r="E12" s="11"/>
      <c r="F12" s="11"/>
      <c r="G12" s="11"/>
      <c r="H12" s="11"/>
      <c r="I12" s="11"/>
      <c r="J12" s="12" t="s">
        <v>6</v>
      </c>
      <c r="K12" s="12"/>
      <c r="L12" s="13"/>
      <c r="M12" s="13"/>
    </row>
    <row r="13" spans="1:13" s="20" customFormat="1" ht="10.5" customHeight="1">
      <c r="A13" s="15" t="s">
        <v>7</v>
      </c>
      <c r="B13" s="16" t="s">
        <v>8</v>
      </c>
      <c r="C13" s="16"/>
      <c r="D13" s="16"/>
      <c r="E13" s="16"/>
      <c r="F13" s="16"/>
      <c r="G13" s="16"/>
      <c r="H13" s="16"/>
      <c r="I13" s="16"/>
      <c r="J13" s="17" t="s">
        <v>9</v>
      </c>
      <c r="K13" s="18" t="s">
        <v>10</v>
      </c>
      <c r="L13" s="19"/>
      <c r="M13" s="19"/>
    </row>
    <row r="14" spans="1:13" s="20" customFormat="1" ht="175.5">
      <c r="A14" s="15"/>
      <c r="B14" s="15" t="s">
        <v>11</v>
      </c>
      <c r="C14" s="15" t="s">
        <v>12</v>
      </c>
      <c r="D14" s="15" t="s">
        <v>13</v>
      </c>
      <c r="E14" s="15" t="s">
        <v>14</v>
      </c>
      <c r="F14" s="15" t="s">
        <v>15</v>
      </c>
      <c r="G14" s="15" t="s">
        <v>16</v>
      </c>
      <c r="H14" s="15" t="s">
        <v>17</v>
      </c>
      <c r="I14" s="15" t="s">
        <v>18</v>
      </c>
      <c r="J14" s="17"/>
      <c r="K14" s="18"/>
      <c r="L14" s="19"/>
      <c r="M14" s="19"/>
    </row>
    <row r="15" spans="1:13" s="20" customFormat="1" ht="10.5">
      <c r="A15" s="21"/>
      <c r="B15" s="22" t="s">
        <v>19</v>
      </c>
      <c r="C15" s="22" t="s">
        <v>20</v>
      </c>
      <c r="D15" s="22" t="s">
        <v>21</v>
      </c>
      <c r="E15" s="22" t="s">
        <v>22</v>
      </c>
      <c r="F15" s="22" t="s">
        <v>23</v>
      </c>
      <c r="G15" s="22" t="s">
        <v>24</v>
      </c>
      <c r="H15" s="22" t="s">
        <v>25</v>
      </c>
      <c r="I15" s="22" t="s">
        <v>26</v>
      </c>
      <c r="J15" s="23" t="s">
        <v>27</v>
      </c>
      <c r="K15" s="24" t="s">
        <v>28</v>
      </c>
      <c r="L15" s="19"/>
      <c r="M15" s="25"/>
    </row>
    <row r="16" spans="1:13" s="32" customFormat="1" ht="14.25">
      <c r="A16" s="26" t="s">
        <v>19</v>
      </c>
      <c r="B16" s="27" t="s">
        <v>29</v>
      </c>
      <c r="C16" s="27" t="s">
        <v>19</v>
      </c>
      <c r="D16" s="27" t="s">
        <v>30</v>
      </c>
      <c r="E16" s="27" t="s">
        <v>30</v>
      </c>
      <c r="F16" s="27" t="s">
        <v>29</v>
      </c>
      <c r="G16" s="27" t="s">
        <v>30</v>
      </c>
      <c r="H16" s="27" t="s">
        <v>31</v>
      </c>
      <c r="I16" s="27" t="s">
        <v>29</v>
      </c>
      <c r="J16" s="28" t="s">
        <v>32</v>
      </c>
      <c r="K16" s="29">
        <f>K17+K23+K30+K33+K41</f>
        <v>883.4</v>
      </c>
      <c r="L16" s="30"/>
      <c r="M16" s="31"/>
    </row>
    <row r="17" spans="1:13" s="36" customFormat="1" ht="12.75">
      <c r="A17" s="33">
        <f aca="true" t="shared" si="0" ref="A17:A29">A16+1</f>
        <v>2</v>
      </c>
      <c r="B17" s="27" t="s">
        <v>33</v>
      </c>
      <c r="C17" s="27" t="s">
        <v>19</v>
      </c>
      <c r="D17" s="27" t="s">
        <v>34</v>
      </c>
      <c r="E17" s="27" t="s">
        <v>30</v>
      </c>
      <c r="F17" s="27" t="s">
        <v>29</v>
      </c>
      <c r="G17" s="27" t="s">
        <v>30</v>
      </c>
      <c r="H17" s="27" t="s">
        <v>31</v>
      </c>
      <c r="I17" s="27" t="s">
        <v>29</v>
      </c>
      <c r="J17" s="28" t="s">
        <v>35</v>
      </c>
      <c r="K17" s="34">
        <f>K18</f>
        <v>317.90000000000003</v>
      </c>
      <c r="L17" s="5"/>
      <c r="M17" s="35"/>
    </row>
    <row r="18" spans="1:13" s="36" customFormat="1" ht="12.75">
      <c r="A18" s="33">
        <f t="shared" si="0"/>
        <v>3</v>
      </c>
      <c r="B18" s="27" t="s">
        <v>33</v>
      </c>
      <c r="C18" s="27" t="s">
        <v>19</v>
      </c>
      <c r="D18" s="27" t="s">
        <v>34</v>
      </c>
      <c r="E18" s="27" t="s">
        <v>36</v>
      </c>
      <c r="F18" s="27" t="s">
        <v>29</v>
      </c>
      <c r="G18" s="27" t="s">
        <v>34</v>
      </c>
      <c r="H18" s="27" t="s">
        <v>31</v>
      </c>
      <c r="I18" s="27" t="s">
        <v>37</v>
      </c>
      <c r="J18" s="28" t="s">
        <v>38</v>
      </c>
      <c r="K18" s="34">
        <f>K19+K20+K21</f>
        <v>317.90000000000003</v>
      </c>
      <c r="L18" s="5"/>
      <c r="M18" s="31"/>
    </row>
    <row r="19" spans="1:13" ht="41.25">
      <c r="A19" s="33">
        <f t="shared" si="0"/>
        <v>4</v>
      </c>
      <c r="B19" s="37" t="s">
        <v>33</v>
      </c>
      <c r="C19" s="37" t="s">
        <v>19</v>
      </c>
      <c r="D19" s="37" t="s">
        <v>34</v>
      </c>
      <c r="E19" s="37" t="s">
        <v>36</v>
      </c>
      <c r="F19" s="37" t="s">
        <v>39</v>
      </c>
      <c r="G19" s="37" t="s">
        <v>34</v>
      </c>
      <c r="H19" s="37" t="s">
        <v>31</v>
      </c>
      <c r="I19" s="37" t="s">
        <v>37</v>
      </c>
      <c r="J19" s="38" t="s">
        <v>40</v>
      </c>
      <c r="K19" s="39">
        <v>314.6</v>
      </c>
      <c r="L19" s="5">
        <v>0</v>
      </c>
      <c r="M19" s="31">
        <f aca="true" t="shared" si="1" ref="M19:M22">K19-L19</f>
        <v>314.6</v>
      </c>
    </row>
    <row r="20" spans="1:13" ht="51">
      <c r="A20" s="33">
        <f t="shared" si="0"/>
        <v>5</v>
      </c>
      <c r="B20" s="37" t="s">
        <v>33</v>
      </c>
      <c r="C20" s="37" t="s">
        <v>19</v>
      </c>
      <c r="D20" s="37" t="s">
        <v>34</v>
      </c>
      <c r="E20" s="37" t="s">
        <v>36</v>
      </c>
      <c r="F20" s="37" t="s">
        <v>41</v>
      </c>
      <c r="G20" s="37" t="s">
        <v>34</v>
      </c>
      <c r="H20" s="37" t="s">
        <v>31</v>
      </c>
      <c r="I20" s="37" t="s">
        <v>37</v>
      </c>
      <c r="J20" s="40" t="s">
        <v>42</v>
      </c>
      <c r="K20" s="34">
        <v>0.2</v>
      </c>
      <c r="L20" s="5">
        <v>0</v>
      </c>
      <c r="M20" s="31">
        <f t="shared" si="1"/>
        <v>0.2</v>
      </c>
    </row>
    <row r="21" spans="1:13" s="36" customFormat="1" ht="25.5">
      <c r="A21" s="33">
        <f t="shared" si="0"/>
        <v>6</v>
      </c>
      <c r="B21" s="37" t="s">
        <v>33</v>
      </c>
      <c r="C21" s="37" t="s">
        <v>19</v>
      </c>
      <c r="D21" s="37" t="s">
        <v>34</v>
      </c>
      <c r="E21" s="37" t="s">
        <v>36</v>
      </c>
      <c r="F21" s="37" t="s">
        <v>43</v>
      </c>
      <c r="G21" s="37" t="s">
        <v>34</v>
      </c>
      <c r="H21" s="37" t="s">
        <v>31</v>
      </c>
      <c r="I21" s="37" t="s">
        <v>37</v>
      </c>
      <c r="J21" s="41" t="s">
        <v>44</v>
      </c>
      <c r="K21" s="39">
        <v>3.1</v>
      </c>
      <c r="L21" s="5">
        <v>0</v>
      </c>
      <c r="M21" s="31">
        <f t="shared" si="1"/>
        <v>3.1</v>
      </c>
    </row>
    <row r="22" spans="1:13" ht="38.25">
      <c r="A22" s="33">
        <f t="shared" si="0"/>
        <v>7</v>
      </c>
      <c r="B22" s="37" t="s">
        <v>33</v>
      </c>
      <c r="C22" s="37" t="s">
        <v>19</v>
      </c>
      <c r="D22" s="37" t="s">
        <v>34</v>
      </c>
      <c r="E22" s="37" t="s">
        <v>36</v>
      </c>
      <c r="F22" s="37" t="s">
        <v>45</v>
      </c>
      <c r="G22" s="37" t="s">
        <v>34</v>
      </c>
      <c r="H22" s="37" t="s">
        <v>31</v>
      </c>
      <c r="I22" s="37" t="s">
        <v>37</v>
      </c>
      <c r="J22" s="40" t="s">
        <v>46</v>
      </c>
      <c r="K22" s="34"/>
      <c r="L22" s="5">
        <v>0</v>
      </c>
      <c r="M22" s="31">
        <f t="shared" si="1"/>
        <v>0</v>
      </c>
    </row>
    <row r="23" spans="1:13" ht="14.25" customHeight="1">
      <c r="A23" s="33">
        <f t="shared" si="0"/>
        <v>8</v>
      </c>
      <c r="B23" s="27" t="s">
        <v>47</v>
      </c>
      <c r="C23" s="27" t="s">
        <v>19</v>
      </c>
      <c r="D23" s="27" t="s">
        <v>48</v>
      </c>
      <c r="E23" s="27" t="s">
        <v>30</v>
      </c>
      <c r="F23" s="27" t="s">
        <v>29</v>
      </c>
      <c r="G23" s="27" t="s">
        <v>30</v>
      </c>
      <c r="H23" s="27" t="s">
        <v>31</v>
      </c>
      <c r="I23" s="27" t="s">
        <v>29</v>
      </c>
      <c r="J23" s="42" t="s">
        <v>49</v>
      </c>
      <c r="K23" s="34">
        <f aca="true" t="shared" si="2" ref="K23:K24">K24</f>
        <v>128</v>
      </c>
      <c r="M23" s="31"/>
    </row>
    <row r="24" spans="1:13" ht="12.75">
      <c r="A24" s="33">
        <f t="shared" si="0"/>
        <v>9</v>
      </c>
      <c r="B24" s="27" t="s">
        <v>47</v>
      </c>
      <c r="C24" s="27" t="s">
        <v>19</v>
      </c>
      <c r="D24" s="27" t="s">
        <v>48</v>
      </c>
      <c r="E24" s="27" t="s">
        <v>36</v>
      </c>
      <c r="F24" s="27" t="s">
        <v>29</v>
      </c>
      <c r="G24" s="27" t="s">
        <v>34</v>
      </c>
      <c r="H24" s="27" t="s">
        <v>31</v>
      </c>
      <c r="I24" s="27" t="s">
        <v>37</v>
      </c>
      <c r="J24" s="42" t="s">
        <v>50</v>
      </c>
      <c r="K24" s="34">
        <f t="shared" si="2"/>
        <v>128</v>
      </c>
      <c r="M24" s="31"/>
    </row>
    <row r="25" spans="1:13" ht="38.25">
      <c r="A25" s="33">
        <f t="shared" si="0"/>
        <v>10</v>
      </c>
      <c r="B25" s="27" t="s">
        <v>47</v>
      </c>
      <c r="C25" s="27" t="s">
        <v>19</v>
      </c>
      <c r="D25" s="27" t="s">
        <v>48</v>
      </c>
      <c r="E25" s="27" t="s">
        <v>36</v>
      </c>
      <c r="F25" s="27" t="s">
        <v>39</v>
      </c>
      <c r="G25" s="27" t="s">
        <v>34</v>
      </c>
      <c r="H25" s="27" t="s">
        <v>31</v>
      </c>
      <c r="I25" s="27" t="s">
        <v>37</v>
      </c>
      <c r="J25" s="42" t="s">
        <v>51</v>
      </c>
      <c r="K25" s="34">
        <v>128</v>
      </c>
      <c r="M25" s="31"/>
    </row>
    <row r="26" spans="1:13" ht="25.5">
      <c r="A26" s="33">
        <f t="shared" si="0"/>
        <v>11</v>
      </c>
      <c r="B26" s="37" t="s">
        <v>47</v>
      </c>
      <c r="C26" s="37" t="s">
        <v>19</v>
      </c>
      <c r="D26" s="37" t="s">
        <v>48</v>
      </c>
      <c r="E26" s="37" t="s">
        <v>36</v>
      </c>
      <c r="F26" s="37" t="s">
        <v>52</v>
      </c>
      <c r="G26" s="37" t="s">
        <v>34</v>
      </c>
      <c r="H26" s="37" t="s">
        <v>31</v>
      </c>
      <c r="I26" s="37" t="s">
        <v>37</v>
      </c>
      <c r="J26" s="40" t="s">
        <v>53</v>
      </c>
      <c r="K26" s="34">
        <v>40.8</v>
      </c>
      <c r="L26" s="5">
        <v>0</v>
      </c>
      <c r="M26" s="31">
        <f aca="true" t="shared" si="3" ref="M26:M29">K26-L26</f>
        <v>40.8</v>
      </c>
    </row>
    <row r="27" spans="1:13" ht="25.5">
      <c r="A27" s="33">
        <f t="shared" si="0"/>
        <v>12</v>
      </c>
      <c r="B27" s="37" t="s">
        <v>47</v>
      </c>
      <c r="C27" s="37" t="s">
        <v>19</v>
      </c>
      <c r="D27" s="37" t="s">
        <v>48</v>
      </c>
      <c r="E27" s="37" t="s">
        <v>36</v>
      </c>
      <c r="F27" s="37" t="s">
        <v>54</v>
      </c>
      <c r="G27" s="37" t="s">
        <v>34</v>
      </c>
      <c r="H27" s="37" t="s">
        <v>31</v>
      </c>
      <c r="I27" s="37" t="s">
        <v>37</v>
      </c>
      <c r="J27" s="43" t="s">
        <v>55</v>
      </c>
      <c r="K27" s="34">
        <v>0.9</v>
      </c>
      <c r="L27" s="5">
        <v>0</v>
      </c>
      <c r="M27" s="31">
        <f t="shared" si="3"/>
        <v>0.9</v>
      </c>
    </row>
    <row r="28" spans="1:13" ht="25.5">
      <c r="A28" s="33">
        <f t="shared" si="0"/>
        <v>13</v>
      </c>
      <c r="B28" s="37" t="s">
        <v>47</v>
      </c>
      <c r="C28" s="37" t="s">
        <v>19</v>
      </c>
      <c r="D28" s="37" t="s">
        <v>48</v>
      </c>
      <c r="E28" s="37" t="s">
        <v>36</v>
      </c>
      <c r="F28" s="37" t="s">
        <v>56</v>
      </c>
      <c r="G28" s="37" t="s">
        <v>34</v>
      </c>
      <c r="H28" s="37" t="s">
        <v>31</v>
      </c>
      <c r="I28" s="37" t="s">
        <v>37</v>
      </c>
      <c r="J28" s="43" t="s">
        <v>57</v>
      </c>
      <c r="K28" s="34">
        <v>94.6</v>
      </c>
      <c r="L28" s="5">
        <v>0</v>
      </c>
      <c r="M28" s="31">
        <f t="shared" si="3"/>
        <v>94.6</v>
      </c>
    </row>
    <row r="29" spans="1:13" ht="25.5">
      <c r="A29" s="33">
        <f t="shared" si="0"/>
        <v>14</v>
      </c>
      <c r="B29" s="37" t="s">
        <v>47</v>
      </c>
      <c r="C29" s="37" t="s">
        <v>19</v>
      </c>
      <c r="D29" s="37" t="s">
        <v>48</v>
      </c>
      <c r="E29" s="37" t="s">
        <v>34</v>
      </c>
      <c r="F29" s="37" t="s">
        <v>58</v>
      </c>
      <c r="G29" s="37" t="s">
        <v>34</v>
      </c>
      <c r="H29" s="37" t="s">
        <v>31</v>
      </c>
      <c r="I29" s="37" t="s">
        <v>37</v>
      </c>
      <c r="J29" s="43" t="s">
        <v>59</v>
      </c>
      <c r="K29" s="34">
        <v>-8.3</v>
      </c>
      <c r="L29" s="5">
        <v>0</v>
      </c>
      <c r="M29" s="31">
        <f t="shared" si="3"/>
        <v>-8.3</v>
      </c>
    </row>
    <row r="30" spans="1:23" ht="12.75">
      <c r="A30" s="37" t="s">
        <v>60</v>
      </c>
      <c r="B30" s="27" t="s">
        <v>33</v>
      </c>
      <c r="C30" s="27" t="s">
        <v>19</v>
      </c>
      <c r="D30" s="27" t="s">
        <v>61</v>
      </c>
      <c r="E30" s="27" t="s">
        <v>30</v>
      </c>
      <c r="F30" s="27" t="s">
        <v>29</v>
      </c>
      <c r="G30" s="27" t="s">
        <v>30</v>
      </c>
      <c r="H30" s="27" t="s">
        <v>31</v>
      </c>
      <c r="I30" s="44" t="s">
        <v>29</v>
      </c>
      <c r="J30" s="45" t="s">
        <v>62</v>
      </c>
      <c r="K30" s="46">
        <f aca="true" t="shared" si="4" ref="K30:K31">K31</f>
        <v>0</v>
      </c>
      <c r="L30" s="47"/>
      <c r="M30" s="47"/>
      <c r="N30" s="47"/>
      <c r="O30" s="47"/>
      <c r="P30" s="47"/>
      <c r="Q30" s="47"/>
      <c r="R30" s="47"/>
      <c r="S30" s="48"/>
      <c r="T30" s="35"/>
      <c r="U30" s="35"/>
      <c r="V30" s="5"/>
      <c r="W30" s="31"/>
    </row>
    <row r="31" spans="1:23" ht="12.75">
      <c r="A31" s="37" t="s">
        <v>63</v>
      </c>
      <c r="B31" s="27" t="s">
        <v>33</v>
      </c>
      <c r="C31" s="27" t="s">
        <v>19</v>
      </c>
      <c r="D31" s="27" t="s">
        <v>61</v>
      </c>
      <c r="E31" s="27" t="s">
        <v>48</v>
      </c>
      <c r="F31" s="27" t="s">
        <v>29</v>
      </c>
      <c r="G31" s="27" t="s">
        <v>34</v>
      </c>
      <c r="H31" s="27" t="s">
        <v>31</v>
      </c>
      <c r="I31" s="49">
        <v>110</v>
      </c>
      <c r="J31" s="45" t="s">
        <v>64</v>
      </c>
      <c r="K31" s="46">
        <f t="shared" si="4"/>
        <v>0</v>
      </c>
      <c r="L31" s="47"/>
      <c r="M31" s="47"/>
      <c r="N31" s="47"/>
      <c r="O31" s="47"/>
      <c r="P31" s="47"/>
      <c r="Q31" s="47"/>
      <c r="R31" s="47"/>
      <c r="S31" s="48"/>
      <c r="T31" s="35"/>
      <c r="U31" s="35"/>
      <c r="V31" s="5"/>
      <c r="W31" s="31"/>
    </row>
    <row r="32" spans="1:23" ht="12.75">
      <c r="A32" s="50" t="s">
        <v>65</v>
      </c>
      <c r="B32" s="37" t="s">
        <v>33</v>
      </c>
      <c r="C32" s="37" t="s">
        <v>19</v>
      </c>
      <c r="D32" s="37" t="s">
        <v>61</v>
      </c>
      <c r="E32" s="37" t="s">
        <v>48</v>
      </c>
      <c r="F32" s="37" t="s">
        <v>39</v>
      </c>
      <c r="G32" s="37" t="s">
        <v>34</v>
      </c>
      <c r="H32" s="37" t="s">
        <v>31</v>
      </c>
      <c r="I32" s="51">
        <v>110</v>
      </c>
      <c r="J32" s="52" t="s">
        <v>64</v>
      </c>
      <c r="K32" s="53" t="s">
        <v>66</v>
      </c>
      <c r="L32" s="54"/>
      <c r="M32" s="54"/>
      <c r="N32" s="54"/>
      <c r="O32" s="54"/>
      <c r="P32" s="54"/>
      <c r="Q32" s="54"/>
      <c r="R32" s="54"/>
      <c r="S32" s="55"/>
      <c r="T32" s="56"/>
      <c r="U32" s="35"/>
      <c r="V32" s="5"/>
      <c r="W32" s="31"/>
    </row>
    <row r="33" spans="1:13" ht="15.75">
      <c r="A33" s="33">
        <v>18</v>
      </c>
      <c r="B33" s="27" t="s">
        <v>33</v>
      </c>
      <c r="C33" s="27" t="s">
        <v>19</v>
      </c>
      <c r="D33" s="27" t="s">
        <v>67</v>
      </c>
      <c r="E33" s="27" t="s">
        <v>30</v>
      </c>
      <c r="F33" s="27" t="s">
        <v>29</v>
      </c>
      <c r="G33" s="27" t="s">
        <v>30</v>
      </c>
      <c r="H33" s="27" t="s">
        <v>31</v>
      </c>
      <c r="I33" s="27" t="s">
        <v>29</v>
      </c>
      <c r="J33" s="57" t="s">
        <v>68</v>
      </c>
      <c r="K33" s="58">
        <f>SUM(K36+K34)</f>
        <v>337</v>
      </c>
      <c r="M33" s="31"/>
    </row>
    <row r="34" spans="1:13" ht="12.75">
      <c r="A34" s="33">
        <v>19</v>
      </c>
      <c r="B34" s="37" t="s">
        <v>33</v>
      </c>
      <c r="C34" s="37" t="s">
        <v>19</v>
      </c>
      <c r="D34" s="37" t="s">
        <v>67</v>
      </c>
      <c r="E34" s="37" t="s">
        <v>34</v>
      </c>
      <c r="F34" s="37" t="s">
        <v>29</v>
      </c>
      <c r="G34" s="37" t="s">
        <v>30</v>
      </c>
      <c r="H34" s="37" t="s">
        <v>31</v>
      </c>
      <c r="I34" s="37" t="s">
        <v>37</v>
      </c>
      <c r="J34" s="40" t="s">
        <v>69</v>
      </c>
      <c r="K34" s="34">
        <f>K35</f>
        <v>23</v>
      </c>
      <c r="M34" s="31"/>
    </row>
    <row r="35" spans="1:13" ht="25.5">
      <c r="A35" s="33">
        <f aca="true" t="shared" si="5" ref="A35:A69">A34+1</f>
        <v>20</v>
      </c>
      <c r="B35" s="37" t="s">
        <v>33</v>
      </c>
      <c r="C35" s="37" t="s">
        <v>19</v>
      </c>
      <c r="D35" s="37" t="s">
        <v>67</v>
      </c>
      <c r="E35" s="37" t="s">
        <v>34</v>
      </c>
      <c r="F35" s="37" t="s">
        <v>43</v>
      </c>
      <c r="G35" s="37" t="s">
        <v>28</v>
      </c>
      <c r="H35" s="37" t="s">
        <v>31</v>
      </c>
      <c r="I35" s="37" t="s">
        <v>37</v>
      </c>
      <c r="J35" s="40" t="s">
        <v>70</v>
      </c>
      <c r="K35" s="34">
        <v>23</v>
      </c>
      <c r="L35" s="5">
        <v>0</v>
      </c>
      <c r="M35" s="31">
        <f>K35-L35</f>
        <v>23</v>
      </c>
    </row>
    <row r="36" spans="1:13" ht="15.75">
      <c r="A36" s="33">
        <f t="shared" si="5"/>
        <v>21</v>
      </c>
      <c r="B36" s="27" t="s">
        <v>33</v>
      </c>
      <c r="C36" s="27" t="s">
        <v>19</v>
      </c>
      <c r="D36" s="27" t="s">
        <v>67</v>
      </c>
      <c r="E36" s="27" t="s">
        <v>67</v>
      </c>
      <c r="F36" s="27" t="s">
        <v>29</v>
      </c>
      <c r="G36" s="27" t="s">
        <v>30</v>
      </c>
      <c r="H36" s="27" t="s">
        <v>31</v>
      </c>
      <c r="I36" s="59" t="s">
        <v>37</v>
      </c>
      <c r="J36" s="57" t="s">
        <v>71</v>
      </c>
      <c r="K36" s="34">
        <f>K37+K39</f>
        <v>314</v>
      </c>
      <c r="M36" s="31"/>
    </row>
    <row r="37" spans="1:13" ht="25.5">
      <c r="A37" s="33">
        <f t="shared" si="5"/>
        <v>22</v>
      </c>
      <c r="B37" s="37" t="s">
        <v>33</v>
      </c>
      <c r="C37" s="37" t="s">
        <v>19</v>
      </c>
      <c r="D37" s="37" t="s">
        <v>67</v>
      </c>
      <c r="E37" s="37" t="s">
        <v>67</v>
      </c>
      <c r="F37" s="37" t="s">
        <v>39</v>
      </c>
      <c r="G37" s="37" t="s">
        <v>30</v>
      </c>
      <c r="H37" s="37" t="s">
        <v>31</v>
      </c>
      <c r="I37" s="37" t="s">
        <v>37</v>
      </c>
      <c r="J37" s="40" t="s">
        <v>72</v>
      </c>
      <c r="K37" s="34">
        <f>K38</f>
        <v>224</v>
      </c>
      <c r="M37" s="31"/>
    </row>
    <row r="38" spans="1:13" ht="38.25">
      <c r="A38" s="33">
        <f t="shared" si="5"/>
        <v>23</v>
      </c>
      <c r="B38" s="37" t="s">
        <v>33</v>
      </c>
      <c r="C38" s="37" t="s">
        <v>19</v>
      </c>
      <c r="D38" s="37" t="s">
        <v>67</v>
      </c>
      <c r="E38" s="37" t="s">
        <v>67</v>
      </c>
      <c r="F38" s="37" t="s">
        <v>73</v>
      </c>
      <c r="G38" s="37" t="s">
        <v>28</v>
      </c>
      <c r="H38" s="37" t="s">
        <v>31</v>
      </c>
      <c r="I38" s="37" t="s">
        <v>37</v>
      </c>
      <c r="J38" s="40" t="s">
        <v>74</v>
      </c>
      <c r="K38" s="34">
        <v>224</v>
      </c>
      <c r="L38" s="5">
        <v>0</v>
      </c>
      <c r="M38" s="31">
        <f>K38-L38</f>
        <v>224</v>
      </c>
    </row>
    <row r="39" spans="1:13" ht="25.5">
      <c r="A39" s="33">
        <f t="shared" si="5"/>
        <v>24</v>
      </c>
      <c r="B39" s="37" t="s">
        <v>33</v>
      </c>
      <c r="C39" s="37" t="s">
        <v>19</v>
      </c>
      <c r="D39" s="37" t="s">
        <v>67</v>
      </c>
      <c r="E39" s="37" t="s">
        <v>67</v>
      </c>
      <c r="F39" s="37" t="s">
        <v>41</v>
      </c>
      <c r="G39" s="37" t="s">
        <v>30</v>
      </c>
      <c r="H39" s="37" t="s">
        <v>31</v>
      </c>
      <c r="I39" s="37" t="s">
        <v>37</v>
      </c>
      <c r="J39" s="40" t="s">
        <v>75</v>
      </c>
      <c r="K39" s="34">
        <f>K40</f>
        <v>90</v>
      </c>
      <c r="M39" s="31"/>
    </row>
    <row r="40" spans="1:13" ht="38.25">
      <c r="A40" s="33">
        <f t="shared" si="5"/>
        <v>25</v>
      </c>
      <c r="B40" s="37" t="s">
        <v>33</v>
      </c>
      <c r="C40" s="37" t="s">
        <v>19</v>
      </c>
      <c r="D40" s="37" t="s">
        <v>67</v>
      </c>
      <c r="E40" s="37" t="s">
        <v>67</v>
      </c>
      <c r="F40" s="37" t="s">
        <v>76</v>
      </c>
      <c r="G40" s="37" t="s">
        <v>28</v>
      </c>
      <c r="H40" s="37" t="s">
        <v>31</v>
      </c>
      <c r="I40" s="37" t="s">
        <v>37</v>
      </c>
      <c r="J40" s="40" t="s">
        <v>77</v>
      </c>
      <c r="K40" s="34">
        <v>90</v>
      </c>
      <c r="L40" s="5">
        <v>0</v>
      </c>
      <c r="M40" s="31">
        <f>K40-L40</f>
        <v>90</v>
      </c>
    </row>
    <row r="41" spans="1:13" s="36" customFormat="1" ht="12.75">
      <c r="A41" s="33">
        <f t="shared" si="5"/>
        <v>26</v>
      </c>
      <c r="B41" s="27" t="s">
        <v>78</v>
      </c>
      <c r="C41" s="27" t="s">
        <v>19</v>
      </c>
      <c r="D41" s="27" t="s">
        <v>79</v>
      </c>
      <c r="E41" s="27" t="s">
        <v>30</v>
      </c>
      <c r="F41" s="27" t="s">
        <v>29</v>
      </c>
      <c r="G41" s="27" t="s">
        <v>30</v>
      </c>
      <c r="H41" s="27" t="s">
        <v>31</v>
      </c>
      <c r="I41" s="27" t="s">
        <v>29</v>
      </c>
      <c r="J41" s="28" t="s">
        <v>80</v>
      </c>
      <c r="K41" s="34">
        <f aca="true" t="shared" si="6" ref="K41:K42">K42</f>
        <v>3.3</v>
      </c>
      <c r="L41" s="5"/>
      <c r="M41" s="31"/>
    </row>
    <row r="42" spans="1:13" ht="25.5">
      <c r="A42" s="33">
        <f t="shared" si="5"/>
        <v>27</v>
      </c>
      <c r="B42" s="60" t="s">
        <v>78</v>
      </c>
      <c r="C42" s="27" t="s">
        <v>19</v>
      </c>
      <c r="D42" s="27" t="s">
        <v>79</v>
      </c>
      <c r="E42" s="27" t="s">
        <v>81</v>
      </c>
      <c r="F42" s="27" t="s">
        <v>29</v>
      </c>
      <c r="G42" s="27" t="s">
        <v>34</v>
      </c>
      <c r="H42" s="27" t="s">
        <v>31</v>
      </c>
      <c r="I42" s="27" t="s">
        <v>37</v>
      </c>
      <c r="J42" s="28" t="s">
        <v>82</v>
      </c>
      <c r="K42" s="61">
        <f t="shared" si="6"/>
        <v>3.3</v>
      </c>
      <c r="M42" s="31"/>
    </row>
    <row r="43" spans="1:13" ht="38.25">
      <c r="A43" s="33">
        <f t="shared" si="5"/>
        <v>28</v>
      </c>
      <c r="B43" s="62" t="s">
        <v>78</v>
      </c>
      <c r="C43" s="37" t="s">
        <v>19</v>
      </c>
      <c r="D43" s="37" t="s">
        <v>79</v>
      </c>
      <c r="E43" s="37" t="s">
        <v>81</v>
      </c>
      <c r="F43" s="37" t="s">
        <v>41</v>
      </c>
      <c r="G43" s="37" t="s">
        <v>34</v>
      </c>
      <c r="H43" s="37" t="s">
        <v>31</v>
      </c>
      <c r="I43" s="37" t="s">
        <v>37</v>
      </c>
      <c r="J43" s="63" t="s">
        <v>83</v>
      </c>
      <c r="K43" s="61">
        <v>3.3</v>
      </c>
      <c r="L43" s="5">
        <v>0</v>
      </c>
      <c r="M43" s="31">
        <f>K43-L43</f>
        <v>3.3</v>
      </c>
    </row>
    <row r="44" spans="1:13" s="36" customFormat="1" ht="12.75">
      <c r="A44" s="33">
        <f t="shared" si="5"/>
        <v>29</v>
      </c>
      <c r="B44" s="27" t="s">
        <v>78</v>
      </c>
      <c r="C44" s="27" t="s">
        <v>20</v>
      </c>
      <c r="D44" s="27" t="s">
        <v>30</v>
      </c>
      <c r="E44" s="27" t="s">
        <v>30</v>
      </c>
      <c r="F44" s="27" t="s">
        <v>29</v>
      </c>
      <c r="G44" s="27" t="s">
        <v>30</v>
      </c>
      <c r="H44" s="27" t="s">
        <v>31</v>
      </c>
      <c r="I44" s="27" t="s">
        <v>29</v>
      </c>
      <c r="J44" s="28" t="s">
        <v>84</v>
      </c>
      <c r="K44" s="34">
        <f>K45+K60+K63</f>
        <v>6545.5</v>
      </c>
      <c r="L44" s="5"/>
      <c r="M44" s="31"/>
    </row>
    <row r="45" spans="1:13" s="36" customFormat="1" ht="25.5">
      <c r="A45" s="33">
        <f t="shared" si="5"/>
        <v>30</v>
      </c>
      <c r="B45" s="27" t="s">
        <v>78</v>
      </c>
      <c r="C45" s="27" t="s">
        <v>20</v>
      </c>
      <c r="D45" s="27" t="s">
        <v>36</v>
      </c>
      <c r="E45" s="27" t="s">
        <v>30</v>
      </c>
      <c r="F45" s="27" t="s">
        <v>29</v>
      </c>
      <c r="G45" s="27" t="s">
        <v>30</v>
      </c>
      <c r="H45" s="27" t="s">
        <v>31</v>
      </c>
      <c r="I45" s="27" t="s">
        <v>29</v>
      </c>
      <c r="J45" s="28" t="s">
        <v>85</v>
      </c>
      <c r="K45" s="34">
        <f>K46+K49+K52+K57</f>
        <v>6545.5</v>
      </c>
      <c r="L45" s="5"/>
      <c r="M45" s="31"/>
    </row>
    <row r="46" spans="1:13" ht="12.75">
      <c r="A46" s="33">
        <f t="shared" si="5"/>
        <v>31</v>
      </c>
      <c r="B46" s="27" t="s">
        <v>78</v>
      </c>
      <c r="C46" s="27" t="s">
        <v>20</v>
      </c>
      <c r="D46" s="27" t="s">
        <v>36</v>
      </c>
      <c r="E46" s="27" t="s">
        <v>34</v>
      </c>
      <c r="F46" s="27" t="s">
        <v>29</v>
      </c>
      <c r="G46" s="27" t="s">
        <v>30</v>
      </c>
      <c r="H46" s="27" t="s">
        <v>31</v>
      </c>
      <c r="I46" s="27" t="s">
        <v>86</v>
      </c>
      <c r="J46" s="28" t="s">
        <v>87</v>
      </c>
      <c r="K46" s="34">
        <f aca="true" t="shared" si="7" ref="K46:K47">K47</f>
        <v>1519.2</v>
      </c>
      <c r="M46" s="31"/>
    </row>
    <row r="47" spans="1:13" ht="12.75">
      <c r="A47" s="33">
        <f t="shared" si="5"/>
        <v>32</v>
      </c>
      <c r="B47" s="37" t="s">
        <v>78</v>
      </c>
      <c r="C47" s="37" t="s">
        <v>20</v>
      </c>
      <c r="D47" s="37" t="s">
        <v>36</v>
      </c>
      <c r="E47" s="37" t="s">
        <v>34</v>
      </c>
      <c r="F47" s="37" t="s">
        <v>88</v>
      </c>
      <c r="G47" s="37" t="s">
        <v>30</v>
      </c>
      <c r="H47" s="37" t="s">
        <v>31</v>
      </c>
      <c r="I47" s="37" t="s">
        <v>86</v>
      </c>
      <c r="J47" s="63" t="s">
        <v>89</v>
      </c>
      <c r="K47" s="34">
        <f t="shared" si="7"/>
        <v>1519.2</v>
      </c>
      <c r="M47" s="31"/>
    </row>
    <row r="48" spans="1:13" ht="12.75">
      <c r="A48" s="33">
        <f t="shared" si="5"/>
        <v>33</v>
      </c>
      <c r="B48" s="37" t="s">
        <v>78</v>
      </c>
      <c r="C48" s="37" t="s">
        <v>20</v>
      </c>
      <c r="D48" s="37" t="s">
        <v>36</v>
      </c>
      <c r="E48" s="37" t="s">
        <v>34</v>
      </c>
      <c r="F48" s="37" t="s">
        <v>88</v>
      </c>
      <c r="G48" s="37" t="s">
        <v>28</v>
      </c>
      <c r="H48" s="37" t="s">
        <v>31</v>
      </c>
      <c r="I48" s="37" t="s">
        <v>86</v>
      </c>
      <c r="J48" s="63" t="s">
        <v>90</v>
      </c>
      <c r="K48" s="34">
        <v>1519.2</v>
      </c>
      <c r="L48" s="5">
        <v>0</v>
      </c>
      <c r="M48" s="31">
        <f>K48-L48</f>
        <v>1519.2</v>
      </c>
    </row>
    <row r="49" spans="1:13" ht="12.75">
      <c r="A49" s="33">
        <f t="shared" si="5"/>
        <v>34</v>
      </c>
      <c r="B49" s="27" t="s">
        <v>78</v>
      </c>
      <c r="C49" s="27" t="s">
        <v>20</v>
      </c>
      <c r="D49" s="27" t="s">
        <v>36</v>
      </c>
      <c r="E49" s="27" t="s">
        <v>48</v>
      </c>
      <c r="F49" s="27" t="s">
        <v>29</v>
      </c>
      <c r="G49" s="27" t="s">
        <v>30</v>
      </c>
      <c r="H49" s="27" t="s">
        <v>31</v>
      </c>
      <c r="I49" s="27" t="s">
        <v>86</v>
      </c>
      <c r="J49" s="28" t="s">
        <v>91</v>
      </c>
      <c r="K49" s="34">
        <f aca="true" t="shared" si="8" ref="K49:K50">K50</f>
        <v>66.5</v>
      </c>
      <c r="M49" s="31"/>
    </row>
    <row r="50" spans="1:13" ht="25.5">
      <c r="A50" s="33">
        <f t="shared" si="5"/>
        <v>35</v>
      </c>
      <c r="B50" s="37" t="s">
        <v>78</v>
      </c>
      <c r="C50" s="37" t="s">
        <v>20</v>
      </c>
      <c r="D50" s="37" t="s">
        <v>36</v>
      </c>
      <c r="E50" s="37" t="s">
        <v>48</v>
      </c>
      <c r="F50" s="37" t="s">
        <v>92</v>
      </c>
      <c r="G50" s="37" t="s">
        <v>30</v>
      </c>
      <c r="H50" s="37" t="s">
        <v>31</v>
      </c>
      <c r="I50" s="37" t="s">
        <v>86</v>
      </c>
      <c r="J50" s="63" t="s">
        <v>93</v>
      </c>
      <c r="K50" s="34">
        <f t="shared" si="8"/>
        <v>66.5</v>
      </c>
      <c r="M50" s="31"/>
    </row>
    <row r="51" spans="1:13" ht="25.5">
      <c r="A51" s="33">
        <f t="shared" si="5"/>
        <v>36</v>
      </c>
      <c r="B51" s="37" t="s">
        <v>78</v>
      </c>
      <c r="C51" s="37" t="s">
        <v>20</v>
      </c>
      <c r="D51" s="37" t="s">
        <v>36</v>
      </c>
      <c r="E51" s="37" t="s">
        <v>48</v>
      </c>
      <c r="F51" s="37" t="s">
        <v>92</v>
      </c>
      <c r="G51" s="37" t="s">
        <v>28</v>
      </c>
      <c r="H51" s="37" t="s">
        <v>31</v>
      </c>
      <c r="I51" s="37" t="s">
        <v>86</v>
      </c>
      <c r="J51" s="63" t="s">
        <v>94</v>
      </c>
      <c r="K51" s="34">
        <v>66.5</v>
      </c>
      <c r="L51" s="5">
        <v>0</v>
      </c>
      <c r="M51" s="31">
        <f>K51-L51</f>
        <v>66.5</v>
      </c>
    </row>
    <row r="52" spans="1:13" s="36" customFormat="1" ht="12.75">
      <c r="A52" s="33">
        <f t="shared" si="5"/>
        <v>37</v>
      </c>
      <c r="B52" s="27" t="s">
        <v>78</v>
      </c>
      <c r="C52" s="27" t="s">
        <v>20</v>
      </c>
      <c r="D52" s="27" t="s">
        <v>36</v>
      </c>
      <c r="E52" s="27" t="s">
        <v>81</v>
      </c>
      <c r="F52" s="27" t="s">
        <v>29</v>
      </c>
      <c r="G52" s="27" t="s">
        <v>30</v>
      </c>
      <c r="H52" s="27" t="s">
        <v>31</v>
      </c>
      <c r="I52" s="27" t="s">
        <v>86</v>
      </c>
      <c r="J52" s="28" t="s">
        <v>95</v>
      </c>
      <c r="K52" s="34">
        <f>K53+K55</f>
        <v>4959.8</v>
      </c>
      <c r="L52" s="5"/>
      <c r="M52" s="31"/>
    </row>
    <row r="53" spans="1:13" ht="25.5" hidden="1">
      <c r="A53" s="33">
        <f t="shared" si="5"/>
        <v>38</v>
      </c>
      <c r="B53" s="27" t="s">
        <v>96</v>
      </c>
      <c r="C53" s="27" t="s">
        <v>20</v>
      </c>
      <c r="D53" s="27" t="s">
        <v>36</v>
      </c>
      <c r="E53" s="27" t="s">
        <v>81</v>
      </c>
      <c r="F53" s="27" t="s">
        <v>97</v>
      </c>
      <c r="G53" s="27" t="s">
        <v>30</v>
      </c>
      <c r="H53" s="27" t="s">
        <v>31</v>
      </c>
      <c r="I53" s="27" t="s">
        <v>86</v>
      </c>
      <c r="J53" s="28" t="s">
        <v>98</v>
      </c>
      <c r="K53" s="34">
        <f>K54</f>
        <v>0</v>
      </c>
      <c r="M53" s="31"/>
    </row>
    <row r="54" spans="1:13" ht="38.25" hidden="1">
      <c r="A54" s="33">
        <f t="shared" si="5"/>
        <v>39</v>
      </c>
      <c r="B54" s="37" t="s">
        <v>96</v>
      </c>
      <c r="C54" s="37" t="s">
        <v>20</v>
      </c>
      <c r="D54" s="37" t="s">
        <v>36</v>
      </c>
      <c r="E54" s="37" t="s">
        <v>81</v>
      </c>
      <c r="F54" s="37" t="s">
        <v>97</v>
      </c>
      <c r="G54" s="37" t="s">
        <v>28</v>
      </c>
      <c r="H54" s="37" t="s">
        <v>31</v>
      </c>
      <c r="I54" s="37" t="s">
        <v>86</v>
      </c>
      <c r="J54" s="63" t="s">
        <v>99</v>
      </c>
      <c r="K54" s="34">
        <v>0</v>
      </c>
      <c r="L54" s="5">
        <v>0</v>
      </c>
      <c r="M54" s="31">
        <f>K54-L54</f>
        <v>0</v>
      </c>
    </row>
    <row r="55" spans="1:13" ht="12.75">
      <c r="A55" s="33">
        <f t="shared" si="5"/>
        <v>40</v>
      </c>
      <c r="B55" s="27" t="s">
        <v>78</v>
      </c>
      <c r="C55" s="27" t="s">
        <v>20</v>
      </c>
      <c r="D55" s="27" t="s">
        <v>36</v>
      </c>
      <c r="E55" s="27" t="s">
        <v>81</v>
      </c>
      <c r="F55" s="27" t="s">
        <v>100</v>
      </c>
      <c r="G55" s="27" t="s">
        <v>30</v>
      </c>
      <c r="H55" s="27" t="s">
        <v>31</v>
      </c>
      <c r="I55" s="27" t="s">
        <v>86</v>
      </c>
      <c r="J55" s="28" t="s">
        <v>101</v>
      </c>
      <c r="K55" s="34">
        <f>K56</f>
        <v>4959.8</v>
      </c>
      <c r="M55" s="31"/>
    </row>
    <row r="56" spans="1:13" ht="12.75">
      <c r="A56" s="33">
        <f t="shared" si="5"/>
        <v>41</v>
      </c>
      <c r="B56" s="37" t="s">
        <v>78</v>
      </c>
      <c r="C56" s="37" t="s">
        <v>20</v>
      </c>
      <c r="D56" s="37" t="s">
        <v>36</v>
      </c>
      <c r="E56" s="37" t="s">
        <v>81</v>
      </c>
      <c r="F56" s="37" t="s">
        <v>100</v>
      </c>
      <c r="G56" s="37" t="s">
        <v>28</v>
      </c>
      <c r="H56" s="37" t="s">
        <v>31</v>
      </c>
      <c r="I56" s="37" t="s">
        <v>86</v>
      </c>
      <c r="J56" s="63" t="s">
        <v>102</v>
      </c>
      <c r="K56" s="34">
        <v>4959.8</v>
      </c>
      <c r="L56" s="5">
        <v>0</v>
      </c>
      <c r="M56" s="31">
        <f>K56-L56</f>
        <v>4959.8</v>
      </c>
    </row>
    <row r="57" spans="1:13" ht="12.75" hidden="1">
      <c r="A57" s="33">
        <f t="shared" si="5"/>
        <v>42</v>
      </c>
      <c r="B57" s="64" t="s">
        <v>29</v>
      </c>
      <c r="C57" s="64" t="s">
        <v>20</v>
      </c>
      <c r="D57" s="64" t="s">
        <v>103</v>
      </c>
      <c r="E57" s="64" t="s">
        <v>30</v>
      </c>
      <c r="F57" s="64" t="s">
        <v>29</v>
      </c>
      <c r="G57" s="64" t="s">
        <v>30</v>
      </c>
      <c r="H57" s="64" t="s">
        <v>31</v>
      </c>
      <c r="I57" s="64" t="s">
        <v>104</v>
      </c>
      <c r="J57" s="65" t="s">
        <v>105</v>
      </c>
      <c r="K57" s="66">
        <f aca="true" t="shared" si="9" ref="K57:K58">K58</f>
        <v>0</v>
      </c>
      <c r="M57" s="31"/>
    </row>
    <row r="58" spans="1:13" ht="12.75" hidden="1">
      <c r="A58" s="33">
        <f t="shared" si="5"/>
        <v>43</v>
      </c>
      <c r="B58" s="67" t="s">
        <v>29</v>
      </c>
      <c r="C58" s="67" t="s">
        <v>20</v>
      </c>
      <c r="D58" s="67" t="s">
        <v>103</v>
      </c>
      <c r="E58" s="67" t="s">
        <v>61</v>
      </c>
      <c r="F58" s="67" t="s">
        <v>29</v>
      </c>
      <c r="G58" s="67" t="s">
        <v>61</v>
      </c>
      <c r="H58" s="67" t="s">
        <v>31</v>
      </c>
      <c r="I58" s="67" t="s">
        <v>104</v>
      </c>
      <c r="J58" s="68" t="s">
        <v>106</v>
      </c>
      <c r="K58" s="66">
        <f t="shared" si="9"/>
        <v>0</v>
      </c>
      <c r="M58" s="31"/>
    </row>
    <row r="59" spans="1:13" ht="12.75" hidden="1">
      <c r="A59" s="33">
        <f t="shared" si="5"/>
        <v>44</v>
      </c>
      <c r="B59" s="67" t="s">
        <v>107</v>
      </c>
      <c r="C59" s="67" t="s">
        <v>20</v>
      </c>
      <c r="D59" s="67" t="s">
        <v>103</v>
      </c>
      <c r="E59" s="67" t="s">
        <v>61</v>
      </c>
      <c r="F59" s="67" t="s">
        <v>29</v>
      </c>
      <c r="G59" s="67" t="s">
        <v>61</v>
      </c>
      <c r="H59" s="67" t="s">
        <v>31</v>
      </c>
      <c r="I59" s="67" t="s">
        <v>104</v>
      </c>
      <c r="J59" s="68" t="s">
        <v>106</v>
      </c>
      <c r="K59" s="66"/>
      <c r="L59" s="5">
        <v>0</v>
      </c>
      <c r="M59" s="31">
        <f>K59-L59</f>
        <v>0</v>
      </c>
    </row>
    <row r="60" spans="1:13" ht="38.25" hidden="1">
      <c r="A60" s="33">
        <f t="shared" si="5"/>
        <v>45</v>
      </c>
      <c r="B60" s="64" t="s">
        <v>107</v>
      </c>
      <c r="C60" s="64" t="s">
        <v>20</v>
      </c>
      <c r="D60" s="64" t="s">
        <v>108</v>
      </c>
      <c r="E60" s="64" t="s">
        <v>30</v>
      </c>
      <c r="F60" s="64" t="s">
        <v>29</v>
      </c>
      <c r="G60" s="64" t="s">
        <v>30</v>
      </c>
      <c r="H60" s="64" t="s">
        <v>31</v>
      </c>
      <c r="I60" s="64" t="s">
        <v>29</v>
      </c>
      <c r="J60" s="65" t="s">
        <v>109</v>
      </c>
      <c r="K60" s="66">
        <f aca="true" t="shared" si="10" ref="K60:K61">K61</f>
        <v>0</v>
      </c>
      <c r="M60" s="31"/>
    </row>
    <row r="61" spans="1:13" ht="25.5" hidden="1">
      <c r="A61" s="33">
        <f t="shared" si="5"/>
        <v>46</v>
      </c>
      <c r="B61" s="37" t="s">
        <v>107</v>
      </c>
      <c r="C61" s="37" t="s">
        <v>20</v>
      </c>
      <c r="D61" s="37" t="s">
        <v>108</v>
      </c>
      <c r="E61" s="37" t="s">
        <v>61</v>
      </c>
      <c r="F61" s="37" t="s">
        <v>29</v>
      </c>
      <c r="G61" s="37" t="s">
        <v>61</v>
      </c>
      <c r="H61" s="37" t="s">
        <v>31</v>
      </c>
      <c r="I61" s="37" t="s">
        <v>29</v>
      </c>
      <c r="J61" s="63" t="s">
        <v>110</v>
      </c>
      <c r="K61" s="34">
        <f t="shared" si="10"/>
        <v>0</v>
      </c>
      <c r="M61" s="31"/>
    </row>
    <row r="62" spans="1:13" ht="25.5" hidden="1">
      <c r="A62" s="33">
        <f t="shared" si="5"/>
        <v>47</v>
      </c>
      <c r="B62" s="37" t="s">
        <v>107</v>
      </c>
      <c r="C62" s="37" t="s">
        <v>20</v>
      </c>
      <c r="D62" s="37" t="s">
        <v>108</v>
      </c>
      <c r="E62" s="37" t="s">
        <v>61</v>
      </c>
      <c r="F62" s="37" t="s">
        <v>39</v>
      </c>
      <c r="G62" s="37" t="s">
        <v>61</v>
      </c>
      <c r="H62" s="37" t="s">
        <v>31</v>
      </c>
      <c r="I62" s="37" t="s">
        <v>86</v>
      </c>
      <c r="J62" s="63" t="s">
        <v>111</v>
      </c>
      <c r="K62" s="34"/>
      <c r="L62" s="5">
        <v>0</v>
      </c>
      <c r="M62" s="31">
        <f>K62-L62</f>
        <v>0</v>
      </c>
    </row>
    <row r="63" spans="1:13" ht="25.5" hidden="1">
      <c r="A63" s="33">
        <f t="shared" si="5"/>
        <v>48</v>
      </c>
      <c r="B63" s="27" t="s">
        <v>107</v>
      </c>
      <c r="C63" s="27" t="s">
        <v>20</v>
      </c>
      <c r="D63" s="27" t="s">
        <v>112</v>
      </c>
      <c r="E63" s="27" t="s">
        <v>30</v>
      </c>
      <c r="F63" s="27" t="s">
        <v>29</v>
      </c>
      <c r="G63" s="27" t="s">
        <v>30</v>
      </c>
      <c r="H63" s="27" t="s">
        <v>31</v>
      </c>
      <c r="I63" s="27" t="s">
        <v>29</v>
      </c>
      <c r="J63" s="28" t="s">
        <v>113</v>
      </c>
      <c r="K63" s="34">
        <f>K64</f>
        <v>0</v>
      </c>
      <c r="M63" s="31"/>
    </row>
    <row r="64" spans="1:13" ht="25.5" hidden="1">
      <c r="A64" s="33">
        <f t="shared" si="5"/>
        <v>49</v>
      </c>
      <c r="B64" s="37" t="s">
        <v>107</v>
      </c>
      <c r="C64" s="37" t="s">
        <v>20</v>
      </c>
      <c r="D64" s="37" t="s">
        <v>112</v>
      </c>
      <c r="E64" s="37" t="s">
        <v>61</v>
      </c>
      <c r="F64" s="37" t="s">
        <v>29</v>
      </c>
      <c r="G64" s="37" t="s">
        <v>61</v>
      </c>
      <c r="H64" s="37" t="s">
        <v>31</v>
      </c>
      <c r="I64" s="37" t="s">
        <v>86</v>
      </c>
      <c r="J64" s="63" t="s">
        <v>114</v>
      </c>
      <c r="K64" s="34"/>
      <c r="L64" s="5">
        <v>0</v>
      </c>
      <c r="M64" s="31">
        <f>K64-L64</f>
        <v>0</v>
      </c>
    </row>
    <row r="65" spans="1:13" ht="12.75" hidden="1">
      <c r="A65" s="33">
        <f t="shared" si="5"/>
        <v>50</v>
      </c>
      <c r="B65" s="27" t="s">
        <v>29</v>
      </c>
      <c r="C65" s="27" t="s">
        <v>21</v>
      </c>
      <c r="D65" s="27" t="s">
        <v>30</v>
      </c>
      <c r="E65" s="27" t="s">
        <v>30</v>
      </c>
      <c r="F65" s="27" t="s">
        <v>29</v>
      </c>
      <c r="G65" s="27" t="s">
        <v>30</v>
      </c>
      <c r="H65" s="27" t="s">
        <v>31</v>
      </c>
      <c r="I65" s="27" t="s">
        <v>29</v>
      </c>
      <c r="J65" s="28" t="s">
        <v>115</v>
      </c>
      <c r="K65" s="34">
        <f aca="true" t="shared" si="11" ref="K65:K68">K66</f>
        <v>0</v>
      </c>
      <c r="M65" s="31"/>
    </row>
    <row r="66" spans="1:13" ht="12.75" hidden="1">
      <c r="A66" s="33">
        <f t="shared" si="5"/>
        <v>51</v>
      </c>
      <c r="B66" s="37" t="s">
        <v>29</v>
      </c>
      <c r="C66" s="37" t="s">
        <v>21</v>
      </c>
      <c r="D66" s="37" t="s">
        <v>48</v>
      </c>
      <c r="E66" s="37" t="s">
        <v>30</v>
      </c>
      <c r="F66" s="37" t="s">
        <v>29</v>
      </c>
      <c r="G66" s="37" t="s">
        <v>30</v>
      </c>
      <c r="H66" s="37" t="s">
        <v>31</v>
      </c>
      <c r="I66" s="37" t="s">
        <v>29</v>
      </c>
      <c r="J66" s="69" t="s">
        <v>116</v>
      </c>
      <c r="K66" s="34">
        <f t="shared" si="11"/>
        <v>0</v>
      </c>
      <c r="M66" s="31"/>
    </row>
    <row r="67" spans="1:13" ht="51" hidden="1">
      <c r="A67" s="33">
        <f t="shared" si="5"/>
        <v>52</v>
      </c>
      <c r="B67" s="37" t="s">
        <v>29</v>
      </c>
      <c r="C67" s="37" t="s">
        <v>21</v>
      </c>
      <c r="D67" s="37" t="s">
        <v>48</v>
      </c>
      <c r="E67" s="37" t="s">
        <v>67</v>
      </c>
      <c r="F67" s="37" t="s">
        <v>29</v>
      </c>
      <c r="G67" s="37" t="s">
        <v>30</v>
      </c>
      <c r="H67" s="37" t="s">
        <v>31</v>
      </c>
      <c r="I67" s="37" t="s">
        <v>104</v>
      </c>
      <c r="J67" s="40" t="s">
        <v>117</v>
      </c>
      <c r="K67" s="34">
        <f t="shared" si="11"/>
        <v>0</v>
      </c>
      <c r="M67" s="31"/>
    </row>
    <row r="68" spans="1:13" ht="63.75" hidden="1">
      <c r="A68" s="33">
        <f t="shared" si="5"/>
        <v>53</v>
      </c>
      <c r="B68" s="37" t="s">
        <v>29</v>
      </c>
      <c r="C68" s="37" t="s">
        <v>21</v>
      </c>
      <c r="D68" s="37" t="s">
        <v>48</v>
      </c>
      <c r="E68" s="37" t="s">
        <v>67</v>
      </c>
      <c r="F68" s="37" t="s">
        <v>118</v>
      </c>
      <c r="G68" s="37" t="s">
        <v>61</v>
      </c>
      <c r="H68" s="37" t="s">
        <v>31</v>
      </c>
      <c r="I68" s="37" t="s">
        <v>104</v>
      </c>
      <c r="J68" s="68" t="s">
        <v>119</v>
      </c>
      <c r="K68" s="34">
        <f t="shared" si="11"/>
        <v>0</v>
      </c>
      <c r="M68" s="31"/>
    </row>
    <row r="69" spans="1:13" ht="63.75" hidden="1">
      <c r="A69" s="33">
        <f t="shared" si="5"/>
        <v>54</v>
      </c>
      <c r="B69" s="37" t="s">
        <v>120</v>
      </c>
      <c r="C69" s="37" t="s">
        <v>21</v>
      </c>
      <c r="D69" s="37" t="s">
        <v>48</v>
      </c>
      <c r="E69" s="37" t="s">
        <v>67</v>
      </c>
      <c r="F69" s="37" t="s">
        <v>118</v>
      </c>
      <c r="G69" s="37" t="s">
        <v>61</v>
      </c>
      <c r="H69" s="37" t="s">
        <v>31</v>
      </c>
      <c r="I69" s="37" t="s">
        <v>104</v>
      </c>
      <c r="J69" s="63" t="s">
        <v>121</v>
      </c>
      <c r="K69" s="34"/>
      <c r="M69" s="31">
        <f>K69-L69</f>
        <v>0</v>
      </c>
    </row>
    <row r="70" spans="1:13" s="36" customFormat="1" ht="15">
      <c r="A70" s="70"/>
      <c r="B70" s="71"/>
      <c r="C70" s="71"/>
      <c r="D70" s="71"/>
      <c r="E70" s="71"/>
      <c r="F70" s="71"/>
      <c r="G70" s="71"/>
      <c r="H70" s="71"/>
      <c r="I70" s="71"/>
      <c r="J70" s="72" t="s">
        <v>122</v>
      </c>
      <c r="K70" s="73">
        <f>K16+K44+K65</f>
        <v>7428.9</v>
      </c>
      <c r="L70" s="5"/>
      <c r="M70" s="31">
        <f>SUM(M16:M69)</f>
        <v>7331.700000000001</v>
      </c>
    </row>
  </sheetData>
  <sheetProtection selectLockedCells="1" selectUnlockedCells="1"/>
  <mergeCells count="12">
    <mergeCell ref="J1:K1"/>
    <mergeCell ref="J2:K2"/>
    <mergeCell ref="J3:K3"/>
    <mergeCell ref="J6:K6"/>
    <mergeCell ref="J7:K7"/>
    <mergeCell ref="J8:K8"/>
    <mergeCell ref="A11:K11"/>
    <mergeCell ref="J12:K12"/>
    <mergeCell ref="A13:A14"/>
    <mergeCell ref="B13:I13"/>
    <mergeCell ref="J13:J14"/>
    <mergeCell ref="K13:K14"/>
  </mergeCells>
  <printOptions/>
  <pageMargins left="0" right="0" top="0" bottom="0" header="0.5118055555555555" footer="0.511805555555555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OlgaP</dc:creator>
  <cp:keywords/>
  <dc:description/>
  <cp:lastModifiedBy/>
  <cp:lastPrinted>2016-05-06T01:31:41Z</cp:lastPrinted>
  <dcterms:created xsi:type="dcterms:W3CDTF">2009-10-30T03:22:53Z</dcterms:created>
  <dcterms:modified xsi:type="dcterms:W3CDTF">2016-05-12T04:40:48Z</dcterms:modified>
  <cp:category/>
  <cp:version/>
  <cp:contentType/>
  <cp:contentStatus/>
</cp:coreProperties>
</file>